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 defaultThemeVersion="124226"/>
  <xr:revisionPtr revIDLastSave="0" documentId="13_ncr:1_{B91F830C-88F3-4B08-BF86-38F5B4EC017B}" xr6:coauthVersionLast="28" xr6:coauthVersionMax="28" xr10:uidLastSave="{00000000-0000-0000-0000-000000000000}"/>
  <bookViews>
    <workbookView xWindow="0" yWindow="0" windowWidth="20490" windowHeight="6930" xr2:uid="{00000000-000D-0000-FFFF-FFFF00000000}"/>
  </bookViews>
  <sheets>
    <sheet name="Sheet1" sheetId="1" r:id="rId1"/>
  </sheets>
  <definedNames>
    <definedName name="_xlnm.Print_Area" localSheetId="0">Sheet1!$A$1:$G$1547</definedName>
  </definedNames>
  <calcPr calcId="171027"/>
</workbook>
</file>

<file path=xl/calcChain.xml><?xml version="1.0" encoding="utf-8"?>
<calcChain xmlns="http://schemas.openxmlformats.org/spreadsheetml/2006/main">
  <c r="E1211" i="1" l="1"/>
  <c r="E1210" i="1"/>
  <c r="E1209" i="1"/>
  <c r="E1208" i="1"/>
  <c r="E1207" i="1"/>
  <c r="E1205" i="1"/>
  <c r="E1204" i="1"/>
  <c r="E1203" i="1"/>
  <c r="E1202" i="1"/>
  <c r="E1201" i="1"/>
  <c r="E1200" i="1"/>
  <c r="E1199" i="1"/>
  <c r="E1197" i="1"/>
  <c r="E1196" i="1"/>
  <c r="E1194" i="1"/>
  <c r="D1185" i="1" l="1"/>
  <c r="D1184" i="1"/>
  <c r="D1183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2" i="1"/>
  <c r="D1161" i="1"/>
  <c r="D1160" i="1"/>
  <c r="D1159" i="1"/>
  <c r="D1158" i="1"/>
  <c r="D1157" i="1"/>
  <c r="D1156" i="1"/>
  <c r="D1155" i="1"/>
  <c r="D1154" i="1"/>
  <c r="D1152" i="1"/>
  <c r="D1151" i="1"/>
  <c r="D1145" i="1"/>
  <c r="D1144" i="1"/>
  <c r="D1143" i="1"/>
  <c r="D1142" i="1"/>
  <c r="D1141" i="1"/>
  <c r="D1140" i="1"/>
  <c r="D1139" i="1"/>
  <c r="D1138" i="1"/>
  <c r="D1137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F25" i="1" l="1"/>
  <c r="G25" i="1" s="1"/>
  <c r="F24" i="1"/>
  <c r="G24" i="1" s="1"/>
  <c r="G711" i="1"/>
  <c r="G710" i="1"/>
  <c r="G709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F605" i="1"/>
  <c r="G605" i="1" s="1"/>
  <c r="F499" i="1"/>
  <c r="G499" i="1" s="1"/>
  <c r="F498" i="1"/>
  <c r="F497" i="1"/>
  <c r="G497" i="1" s="1"/>
  <c r="F491" i="1"/>
  <c r="G491" i="1" s="1"/>
  <c r="F490" i="1"/>
  <c r="F489" i="1"/>
  <c r="F488" i="1"/>
  <c r="F487" i="1"/>
  <c r="F486" i="1"/>
  <c r="F485" i="1"/>
  <c r="G485" i="1" s="1"/>
  <c r="F484" i="1"/>
  <c r="G484" i="1" s="1"/>
  <c r="F483" i="1"/>
  <c r="G483" i="1" s="1"/>
  <c r="F482" i="1"/>
  <c r="G482" i="1" s="1"/>
  <c r="F473" i="1"/>
  <c r="G473" i="1" s="1"/>
  <c r="F471" i="1"/>
  <c r="G471" i="1" s="1"/>
  <c r="F469" i="1"/>
  <c r="G469" i="1" s="1"/>
  <c r="F468" i="1"/>
  <c r="G468" i="1" s="1"/>
  <c r="F458" i="1"/>
  <c r="G458" i="1" s="1"/>
  <c r="F457" i="1"/>
  <c r="F456" i="1"/>
  <c r="F455" i="1"/>
  <c r="G455" i="1" s="1"/>
  <c r="F454" i="1"/>
  <c r="F453" i="1"/>
  <c r="F452" i="1"/>
  <c r="F451" i="1"/>
  <c r="F450" i="1"/>
  <c r="F449" i="1"/>
  <c r="F448" i="1"/>
  <c r="F447" i="1"/>
  <c r="F446" i="1"/>
  <c r="G446" i="1" s="1"/>
  <c r="F444" i="1"/>
  <c r="G444" i="1" s="1"/>
  <c r="F443" i="1"/>
  <c r="G443" i="1" s="1"/>
  <c r="F438" i="1"/>
  <c r="G438" i="1" s="1"/>
  <c r="F433" i="1"/>
  <c r="G433" i="1" s="1"/>
  <c r="F427" i="1"/>
  <c r="G427" i="1" s="1"/>
  <c r="F425" i="1"/>
  <c r="G425" i="1" s="1"/>
  <c r="F424" i="1"/>
  <c r="G424" i="1" s="1"/>
  <c r="F421" i="1"/>
  <c r="G421" i="1" s="1"/>
  <c r="F420" i="1"/>
  <c r="F419" i="1"/>
  <c r="F418" i="1"/>
  <c r="G418" i="1" s="1"/>
  <c r="F417" i="1"/>
  <c r="F416" i="1"/>
  <c r="F415" i="1"/>
  <c r="F414" i="1"/>
  <c r="G414" i="1" s="1"/>
  <c r="F413" i="1"/>
  <c r="G413" i="1" s="1"/>
  <c r="F411" i="1"/>
  <c r="G411" i="1" s="1"/>
  <c r="F404" i="1"/>
  <c r="G404" i="1" s="1"/>
  <c r="F392" i="1"/>
  <c r="G392" i="1" s="1"/>
  <c r="F391" i="1"/>
  <c r="G391" i="1" s="1"/>
  <c r="F390" i="1"/>
  <c r="G390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148" i="1" l="1"/>
  <c r="F123" i="1"/>
  <c r="G123" i="1" s="1"/>
  <c r="F98" i="1"/>
  <c r="G98" i="1" s="1"/>
  <c r="F147" i="1"/>
  <c r="F122" i="1"/>
  <c r="G122" i="1" s="1"/>
  <c r="F285" i="1" l="1"/>
  <c r="G285" i="1" s="1"/>
  <c r="F286" i="1"/>
  <c r="G286" i="1" s="1"/>
  <c r="F97" i="1"/>
  <c r="G97" i="1" s="1"/>
  <c r="C35" i="1" l="1"/>
  <c r="C36" i="1"/>
  <c r="C37" i="1"/>
  <c r="C38" i="1"/>
  <c r="C39" i="1"/>
  <c r="C41" i="1"/>
  <c r="C42" i="1"/>
  <c r="C44" i="1"/>
  <c r="C45" i="1"/>
  <c r="C46" i="1"/>
  <c r="C47" i="1"/>
  <c r="C48" i="1"/>
  <c r="C49" i="1"/>
  <c r="C50" i="1"/>
  <c r="C52" i="1"/>
  <c r="C33" i="1"/>
  <c r="B1483" i="1" l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482" i="1"/>
  <c r="B1441" i="1" l="1"/>
  <c r="B1054" i="1"/>
  <c r="F163" i="1" l="1"/>
  <c r="E163" i="1"/>
  <c r="D163" i="1"/>
  <c r="F157" i="1"/>
  <c r="E157" i="1"/>
  <c r="D157" i="1"/>
  <c r="F155" i="1" l="1"/>
  <c r="G163" i="1"/>
  <c r="E155" i="1"/>
  <c r="G157" i="1"/>
  <c r="D155" i="1"/>
  <c r="G155" i="1" s="1"/>
</calcChain>
</file>

<file path=xl/sharedStrings.xml><?xml version="1.0" encoding="utf-8"?>
<sst xmlns="http://schemas.openxmlformats.org/spreadsheetml/2006/main" count="1469" uniqueCount="468">
  <si>
    <t>Retail Salespersons</t>
  </si>
  <si>
    <t>Area</t>
  </si>
  <si>
    <t>Michigan</t>
  </si>
  <si>
    <t>United States</t>
  </si>
  <si>
    <t>Demographic Group</t>
  </si>
  <si>
    <t>Total Population</t>
  </si>
  <si>
    <t>Percent Distribution</t>
  </si>
  <si>
    <t>Civilian Labor        Force</t>
  </si>
  <si>
    <t>Total        Employment</t>
  </si>
  <si>
    <t>Total</t>
  </si>
  <si>
    <t>Industry</t>
  </si>
  <si>
    <t>Total Employment</t>
  </si>
  <si>
    <t>Number</t>
  </si>
  <si>
    <t>Percent of Total</t>
  </si>
  <si>
    <t xml:space="preserve">Industry             </t>
  </si>
  <si>
    <t>County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</si>
  <si>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</si>
  <si>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</si>
  <si>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</si>
  <si>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</si>
  <si>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</si>
  <si>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</si>
  <si>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</si>
  <si>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</si>
  <si>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</si>
  <si>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</si>
  <si>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</si>
  <si>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</si>
  <si>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</si>
  <si>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</si>
  <si>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</si>
  <si>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</si>
  <si>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</si>
  <si>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</si>
  <si>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</si>
  <si>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Delta</t>
  </si>
  <si>
    <t>Dickinson</t>
  </si>
  <si>
    <t>Eaton</t>
  </si>
  <si>
    <t>Emmet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</si>
  <si>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</si>
  <si>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</si>
  <si>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</si>
  <si>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</si>
  <si>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</si>
  <si>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</si>
  <si>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</si>
  <si>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</si>
  <si>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</si>
  <si>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</si>
  <si>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</si>
  <si>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</si>
  <si>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</si>
  <si>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</si>
  <si>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</si>
  <si>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</si>
  <si>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</si>
  <si>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</si>
  <si>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</si>
  <si>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</si>
  <si>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</si>
  <si>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</si>
  <si>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</si>
  <si>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</si>
  <si>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</si>
  <si>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</si>
  <si>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</si>
  <si>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</si>
  <si>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</si>
  <si>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</si>
  <si>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</si>
  <si>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</si>
  <si>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</si>
  <si>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</si>
  <si>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</si>
  <si>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</si>
  <si>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</si>
  <si>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</si>
  <si>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</si>
  <si>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</si>
  <si>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</si>
  <si>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</si>
  <si>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</si>
  <si>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</si>
  <si>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</si>
  <si>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</si>
  <si>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</si>
  <si>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St. Clair</t>
  </si>
  <si>
    <t>St.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</si>
  <si>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</si>
  <si>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</si>
  <si>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</si>
  <si>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</si>
  <si>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</si>
  <si>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</si>
  <si>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</si>
  <si>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</si>
  <si>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 xml:space="preserve">Occupational Category         </t>
  </si>
  <si>
    <t>Occupational Category</t>
  </si>
  <si>
    <t>Total    Openings</t>
  </si>
  <si>
    <t>Growth</t>
  </si>
  <si>
    <t>Replacement</t>
  </si>
  <si>
    <t>Occupations</t>
  </si>
  <si>
    <t>Physical Therapists</t>
  </si>
  <si>
    <t>Registered Nurses</t>
  </si>
  <si>
    <t>Customer Service Representatives</t>
  </si>
  <si>
    <t>Annual   Openings</t>
  </si>
  <si>
    <t>Total        Unemployment</t>
  </si>
  <si>
    <t>Unemployment        Rate</t>
  </si>
  <si>
    <t>Growth        Rate</t>
  </si>
  <si>
    <t>Hourly        Wage</t>
  </si>
  <si>
    <t>Crawford</t>
  </si>
  <si>
    <t>Age</t>
  </si>
  <si>
    <t>55-64</t>
  </si>
  <si>
    <t>65 Plus</t>
  </si>
  <si>
    <t>Sex</t>
  </si>
  <si>
    <t>Male</t>
  </si>
  <si>
    <t>Female</t>
  </si>
  <si>
    <t>White</t>
  </si>
  <si>
    <t>Black</t>
  </si>
  <si>
    <t>Some Other Race</t>
  </si>
  <si>
    <t>Two or More Races</t>
  </si>
  <si>
    <t>Hispanic</t>
  </si>
  <si>
    <t>Male 16+</t>
  </si>
  <si>
    <t>16-19</t>
  </si>
  <si>
    <t>20-24</t>
  </si>
  <si>
    <t>25-54</t>
  </si>
  <si>
    <t>Female 16+</t>
  </si>
  <si>
    <t>Jobs</t>
  </si>
  <si>
    <t>Employment Growth</t>
  </si>
  <si>
    <t>Percent</t>
  </si>
  <si>
    <t>Employment Change</t>
  </si>
  <si>
    <t>Native American</t>
  </si>
  <si>
    <t>Manufacturing</t>
  </si>
  <si>
    <t>Information</t>
  </si>
  <si>
    <t>Financial Activities</t>
  </si>
  <si>
    <t>Other Services</t>
  </si>
  <si>
    <t>Construction</t>
  </si>
  <si>
    <t xml:space="preserve">16-17   </t>
  </si>
  <si>
    <t>18-24</t>
  </si>
  <si>
    <t>25-34</t>
  </si>
  <si>
    <t>35-44</t>
  </si>
  <si>
    <t>Production</t>
  </si>
  <si>
    <t>Management</t>
  </si>
  <si>
    <t>65+</t>
  </si>
  <si>
    <t>Race</t>
  </si>
  <si>
    <t>14-15</t>
  </si>
  <si>
    <t>20-21</t>
  </si>
  <si>
    <t>22-44</t>
  </si>
  <si>
    <t>45-54</t>
  </si>
  <si>
    <t>Other</t>
  </si>
  <si>
    <t>Mackinac</t>
  </si>
  <si>
    <t xml:space="preserve">Two or More Races </t>
  </si>
  <si>
    <t>Ethnicity</t>
  </si>
  <si>
    <t xml:space="preserve">Hispanic </t>
  </si>
  <si>
    <t>&lt;15</t>
  </si>
  <si>
    <t>Asian / Pacific Islander</t>
  </si>
  <si>
    <t>Upper Peninsula Prosperity Alliance</t>
  </si>
  <si>
    <t>Source:   DTMB, Bureau of Labor Market Information and Strategic Initiatives</t>
  </si>
  <si>
    <t>Genesee</t>
  </si>
  <si>
    <t>Source:   Michigan Department of Education</t>
  </si>
  <si>
    <t>Northwest Prosperity Region</t>
  </si>
  <si>
    <t>Northeast Prosperity Region</t>
  </si>
  <si>
    <t>West Michigan Prosperity Region</t>
  </si>
  <si>
    <t>East Central Michigan Prosperity Region</t>
  </si>
  <si>
    <t>East Michigan Prosperity Region</t>
  </si>
  <si>
    <t>South Central Prosperity Region</t>
  </si>
  <si>
    <t>Southwest Prosperity Region</t>
  </si>
  <si>
    <t>Southeast Prosperity Region</t>
  </si>
  <si>
    <t>Detroit Metro Prosperity Region</t>
  </si>
  <si>
    <t>Source:   U.S. Department of Commerce, Bureau of Economic Analysis</t>
  </si>
  <si>
    <t>Employment</t>
  </si>
  <si>
    <t>Unemployment</t>
  </si>
  <si>
    <t>Professional and Business Services</t>
  </si>
  <si>
    <t>Leisure and Hospitality</t>
  </si>
  <si>
    <t>Total, All Occupations</t>
  </si>
  <si>
    <t>Maintenance and Repair Workers, General</t>
  </si>
  <si>
    <t>Source:   Michigan Community College Network (MCCNET)</t>
  </si>
  <si>
    <t>Business and Financial Operations</t>
  </si>
  <si>
    <t>Community and Social Service</t>
  </si>
  <si>
    <t>Education, Training, and Library</t>
  </si>
  <si>
    <t>Legal</t>
  </si>
  <si>
    <t>Arts, Design, Entertainment, Sports, and Media</t>
  </si>
  <si>
    <t>Healthcare Practitioners and Technical</t>
  </si>
  <si>
    <t>Personal Care and Service</t>
  </si>
  <si>
    <t>Sales and Related</t>
  </si>
  <si>
    <t>Farming, Fishing, and Forestry</t>
  </si>
  <si>
    <t>Construction and Extraction</t>
  </si>
  <si>
    <t>Protective Service</t>
  </si>
  <si>
    <t>Food Preparation and Serving Related</t>
  </si>
  <si>
    <t>Building and Grounds Cleaning and Maintenance</t>
  </si>
  <si>
    <t>Office and Administrative Support</t>
  </si>
  <si>
    <t>Installation, Maintenance, and Repair</t>
  </si>
  <si>
    <t>Transportation and Material Moving</t>
  </si>
  <si>
    <t>Note:      The sum of the areas do not add to the statewide total</t>
  </si>
  <si>
    <t>Prosperity Region</t>
  </si>
  <si>
    <t>Population 18 to 24 years</t>
  </si>
  <si>
    <t>Population 25 years and over</t>
  </si>
  <si>
    <t>Healthcare Support</t>
  </si>
  <si>
    <t>Computer and Mathematical</t>
  </si>
  <si>
    <t>Architecture and Engineering</t>
  </si>
  <si>
    <t>Life, Physical, and Social Science</t>
  </si>
  <si>
    <t>Charlevoix*</t>
  </si>
  <si>
    <t>Leelanau*</t>
  </si>
  <si>
    <t>Missaukee*</t>
  </si>
  <si>
    <t>Osceola*</t>
  </si>
  <si>
    <t>* County office was closed and clients are serviced in adjoining counties.</t>
  </si>
  <si>
    <t>Alcona*</t>
  </si>
  <si>
    <t>Ingham*</t>
  </si>
  <si>
    <t>* The Michigan Department of Corrections (MDOC) locates all prisoners in Ingham County, regardless of the prison where they are</t>
  </si>
  <si>
    <t xml:space="preserve"> incarcerated, for Michigan Adult Education Reporting System (MAERS) reporting purposes.</t>
  </si>
  <si>
    <t>Less than High School Graduate</t>
  </si>
  <si>
    <t>High School Graduate (Includes Equivalency)</t>
  </si>
  <si>
    <t>Some College or Associate's Degree</t>
  </si>
  <si>
    <t>Bachelor's Degree or Higher</t>
  </si>
  <si>
    <t/>
  </si>
  <si>
    <t>Less than 9th Grade</t>
  </si>
  <si>
    <t>9th to 12th Grade, No Diploma</t>
  </si>
  <si>
    <t>Some College, No Degree</t>
  </si>
  <si>
    <t>Associate's Degree</t>
  </si>
  <si>
    <t>Bachelor's Degree</t>
  </si>
  <si>
    <t>Graduate or Professional Degree</t>
  </si>
  <si>
    <t>Black / African American</t>
  </si>
  <si>
    <t>Asian</t>
  </si>
  <si>
    <t>Native Hawaiian / Pacific Islander</t>
  </si>
  <si>
    <t>Civilian Labor Force</t>
  </si>
  <si>
    <t>Unemployment Rate</t>
  </si>
  <si>
    <t>Labor Force Participation Rate</t>
  </si>
  <si>
    <t>15-19</t>
  </si>
  <si>
    <t>Race / Ethnic</t>
  </si>
  <si>
    <t>Under 17</t>
  </si>
  <si>
    <t>18-64</t>
  </si>
  <si>
    <t>65 +</t>
  </si>
  <si>
    <t>Hawaiian / Pacific Islander</t>
  </si>
  <si>
    <t>Category</t>
  </si>
  <si>
    <t>Source:   U.S. Bureau of the Census, Annual Population Estimates</t>
  </si>
  <si>
    <t>Total Population 16+</t>
  </si>
  <si>
    <t>Source:   DTMB, Bureau of Labor Market Information and Strategic Initiatives, Quarterly Census of Employment and Wages (QCEW)</t>
  </si>
  <si>
    <t>Required:  WIOA Act, Section 108, (b), (1), (A)</t>
  </si>
  <si>
    <t>Required: WIOA Act, Section 108, (b), (1), (C)</t>
  </si>
  <si>
    <t>Source: DTMB, Bureau of Labor Market Information and Strategic Initiatives, Local Area Unemployment Statistics (LAUS)</t>
  </si>
  <si>
    <t>Required: WIOA Act, Section 108, (b), (1), (A)</t>
  </si>
  <si>
    <t>Required: WIOA Act, Section 108, (b), (1), (A), (i), (ii)</t>
  </si>
  <si>
    <t>Source:   DTMB, Bureau of Labor Market Information and Strategic Initiatives, Local Area Unemployment Statistics (LAUS)</t>
  </si>
  <si>
    <t>Required: WIOA Act, Section 108, (b), (1), (A), (ii)</t>
  </si>
  <si>
    <t>Natural Resources and Mining</t>
  </si>
  <si>
    <t>Trade, Transportation, and Utilities</t>
  </si>
  <si>
    <t>Education and Health Services</t>
  </si>
  <si>
    <t>Required: WIOA Act, Section 108, (b), (1), (A), (i)</t>
  </si>
  <si>
    <t xml:space="preserve">Source:  The Conference Board, Help Wanted Online® (HWOL) </t>
  </si>
  <si>
    <t>Heavy and Tractor-Trailer Truck Drivers</t>
  </si>
  <si>
    <t>First-Line Supervisors of Retail Sales Workers</t>
  </si>
  <si>
    <t>Nursing Assistants</t>
  </si>
  <si>
    <t>Percent of Prosperity Region Population</t>
  </si>
  <si>
    <t>Source:   Michigan Department of Health &amp; Human Services</t>
  </si>
  <si>
    <t>Note:      This table reflects all FIP/FAP Assistance Recepients with a Work Requirement</t>
  </si>
  <si>
    <t>Note:      This table reflects all FIP/FAP Assistance Recipients with a Work Requirement</t>
  </si>
  <si>
    <t>Assistance Program Recipients</t>
  </si>
  <si>
    <t>2010 - 2016 Percent   Change</t>
  </si>
  <si>
    <t>2014 Employment</t>
  </si>
  <si>
    <t>2024 Employment</t>
  </si>
  <si>
    <t>2012 - 2016 Estimate</t>
  </si>
  <si>
    <t xml:space="preserve">2012 - 2016                         Estimate* </t>
  </si>
  <si>
    <t>Source:   U.S. Bureau of the Census, 2012 - 2016 American Community Survey Five-Year Estimates</t>
  </si>
  <si>
    <t>Source:   U.S. Bureau of the Census, 2012-2016 American Community Survey Five-Year Estimates</t>
  </si>
  <si>
    <t>Table 3 - Population by Educational Attainment - 2012 - 2016</t>
  </si>
  <si>
    <t>Table 7 - Civilian Labor Force by Demographic Group - 2012 - 2016</t>
  </si>
  <si>
    <t>Table 19 - Employment Projections by Major Occupational Category - 2014 - 2024</t>
  </si>
  <si>
    <t>Table 20 - Annual Job Openings by Major Occupational Category - 2014 - 2024</t>
  </si>
  <si>
    <t>Table 21 - Occupations with Largest Percent Growth - 2014 - 2024</t>
  </si>
  <si>
    <t>Table 22 - Occupations with Largest Numeric Growth - 2014 - 2024</t>
  </si>
  <si>
    <t>Table 23 - High Demand - High Wage Occupations - 2014 - 2024</t>
  </si>
  <si>
    <t>Table 24 - High Demand - High Wage Occupations Requiring at Least a Bachelor's Degree - 2014 - 2024</t>
  </si>
  <si>
    <t>Table 25 - High Demand - High Wage Occupations Requiring an Associate's Degree or Moderate/Long-term Training - 2014 - 2024</t>
  </si>
  <si>
    <t>Table 26 - High Demand - High Wage Occupations Requiring at Most Short-term Training - 2014 - 2024</t>
  </si>
  <si>
    <t>Table 27 - Individuals with Disabilities in Michigan by County - 2012 - 2016</t>
  </si>
  <si>
    <t>Table 27 - Individuals with Disabilities in Michigan by County - 2012 - 2016 (Continued)</t>
  </si>
  <si>
    <t>Table 28 - Individuals with Disabilities by Demographic Group - 2012 - 2016</t>
  </si>
  <si>
    <t>Table 31 - Limited English Proficiency by Regional Prosperity Region - 2012 - 2016</t>
  </si>
  <si>
    <t>Table 33 - Veterans in Michigan by County - 2012 - 2016</t>
  </si>
  <si>
    <t>Table 33 - Veterans in Michigan by County - 2012 - 2016 (Continued)</t>
  </si>
  <si>
    <t>Table 35 - Labor Force Status of Older Workers (55 Years Plus) - 2012 - 2016</t>
  </si>
  <si>
    <t>Table 36 - Population Living Below the Poverty Level - 2012 - 2016</t>
  </si>
  <si>
    <t>Table 36 - Population Living Below the Poverty Level - 2012 - 2016 (Continued)</t>
  </si>
  <si>
    <t>2011</t>
  </si>
  <si>
    <t>2013</t>
  </si>
  <si>
    <t>2015</t>
  </si>
  <si>
    <t>2017</t>
  </si>
  <si>
    <t>2011 - 2017 Numeric Change</t>
  </si>
  <si>
    <t>2011 - 2017 Percent   Change</t>
  </si>
  <si>
    <t>Table 5 - Employment Trends - 2011 - 2017</t>
  </si>
  <si>
    <t>Table 6 - Unemployment Rates (Percent) – 2011 - 2017</t>
  </si>
  <si>
    <t>2011 - 2017 Rate       Change</t>
  </si>
  <si>
    <t>Table 4 - Labor Force Trends - 2011 - 2017</t>
  </si>
  <si>
    <r>
      <t>Table 2 - Population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rFont val="Tahoma"/>
        <family val="2"/>
      </rPr>
      <t>by Demographic Group - 2012 - 2016</t>
    </r>
  </si>
  <si>
    <t>Second   Quarter       2011</t>
  </si>
  <si>
    <t>Second      Quarter            2013</t>
  </si>
  <si>
    <t>Second   Quarter       2015</t>
  </si>
  <si>
    <t>Second   Quarter       2017</t>
  </si>
  <si>
    <t>Table 8 - Private Industry Employment Trends - 2011 - 2017</t>
  </si>
  <si>
    <t>Table 9 - Top Private Industries by Employment - Second Quarter 2017</t>
  </si>
  <si>
    <t>Table 10 - Top Private Industries by Percent Job Growth - 2011 - 2017</t>
  </si>
  <si>
    <t>2011 - 2017                        Numeric Job Growth</t>
  </si>
  <si>
    <t>2011 - 2017                         Percent Job Growth</t>
  </si>
  <si>
    <t>Table 11 - Declining Industries - 2011 - 2017</t>
  </si>
  <si>
    <t>Table 12 - Number of Unemployed - 2011 - 2017</t>
  </si>
  <si>
    <t>2013 - 2016 Numeric Change</t>
  </si>
  <si>
    <t>2013 - 2016 Percent   Change</t>
  </si>
  <si>
    <t>Table 13 - High School Graduates in Michigan by County - 2013 - 2016 School Years</t>
  </si>
  <si>
    <t xml:space="preserve">Table 13 - High School Graduates in Michigan by County - 2013 - 2016 School Years (Continued) </t>
  </si>
  <si>
    <t>Table 14 - Community College Graduates in Michigan by County - 2012 - 2015 School Years</t>
  </si>
  <si>
    <t>2012 - 2015 Numeric Change</t>
  </si>
  <si>
    <t>2012 - 2015 Percent   Change</t>
  </si>
  <si>
    <t>Table 14 - Community College Graduates in Michigan by County - 2012 - 2015 School Years (Continued)</t>
  </si>
  <si>
    <t xml:space="preserve">Table 15 - Career Technical Graduates in Michigan by County - 2013 - 2016  </t>
  </si>
  <si>
    <t>Table 15 - Career Technical Graduates in Michigan by County - 2013 - 2016 (Continued)</t>
  </si>
  <si>
    <t>2013 - 2016 Percent       Change</t>
  </si>
  <si>
    <t xml:space="preserve">Table 16 - Adult Education Graduates in Michigan by County - 2012 - 2015 </t>
  </si>
  <si>
    <t>Table 16 - Adult Education Graduates in Michigan by County - 2012 - 2015 (Continued)</t>
  </si>
  <si>
    <t>2010 - 2016 Numeric   Change</t>
  </si>
  <si>
    <t>Table 32 - Per Capita Personal Income in Michigan by County - 2010- 2016</t>
  </si>
  <si>
    <t>Table 32 - Per Capita Personal Income in Michigan by County - 2010- 2016 (Continued)</t>
  </si>
  <si>
    <t>Table 30 - Assistance Program Recipients - June 2017</t>
  </si>
  <si>
    <t>Table 17 - Current OnLine Job Advertisements by Major Occupational Category - Second Quarter 2017</t>
  </si>
  <si>
    <t>Table 18 - Top Current OnLine Job Advertisements - Second Quarter 2017</t>
  </si>
  <si>
    <t>Table 1 - Population Trends - 2011 - 2017</t>
  </si>
  <si>
    <t>2011 - 2017        Numeric   Change</t>
  </si>
  <si>
    <t>2011 - 2017        Percent   Change</t>
  </si>
  <si>
    <t>2014-2017  Percent Change</t>
  </si>
  <si>
    <t>-</t>
  </si>
  <si>
    <t>Table 29 - Assistance Program Recipients in Michigan by County - 2014 - 2017</t>
  </si>
  <si>
    <t>Table 29 - Assistance Program Recipients in Michigan by County - 2014 - 2017 (Continued)</t>
  </si>
  <si>
    <t>2015           Total Unemployment</t>
  </si>
  <si>
    <t>2015 &gt; 26 Weeks Unemployed</t>
  </si>
  <si>
    <t>2015                  % of Total Unemployed</t>
  </si>
  <si>
    <t>Food Services and Drinking Places</t>
  </si>
  <si>
    <t>Hospitals</t>
  </si>
  <si>
    <t>Administrative and Support Services</t>
  </si>
  <si>
    <t>Transportation Equipment Manufacturing</t>
  </si>
  <si>
    <t>Professional and Technical Services</t>
  </si>
  <si>
    <t>Ambulatory Health Care Services</t>
  </si>
  <si>
    <t>Insurance Carriers &amp; Related Activities</t>
  </si>
  <si>
    <t>Social Assistance</t>
  </si>
  <si>
    <t>General Merchandise Stores</t>
  </si>
  <si>
    <t>Religious, Grantmaking, Civic, Professional,</t>
  </si>
  <si>
    <t>Specialty Trade Contractors</t>
  </si>
  <si>
    <t>Food and Beverage Stores</t>
  </si>
  <si>
    <t>Educational Services</t>
  </si>
  <si>
    <t>Credit Intermediation &amp; Related Activity</t>
  </si>
  <si>
    <t>Nursing and Residential Care Facilities</t>
  </si>
  <si>
    <t>ISPs, Search Portals, &amp; Data Processing</t>
  </si>
  <si>
    <t>Construction of Buildings</t>
  </si>
  <si>
    <t>Animal Production</t>
  </si>
  <si>
    <t>Machinery Manufacturing</t>
  </si>
  <si>
    <t>Agriculture &amp; Forestry Support Activity</t>
  </si>
  <si>
    <t>Warehousing and Storage</t>
  </si>
  <si>
    <t>Merchant Wholesalers, Nondurable Goods</t>
  </si>
  <si>
    <t>Primary Metal Manufacturing</t>
  </si>
  <si>
    <t>Waste Management and Remediation Service</t>
  </si>
  <si>
    <t>Wood Product Manufacturing</t>
  </si>
  <si>
    <t>Electronics and Appliance Stores</t>
  </si>
  <si>
    <t>Telecommunications</t>
  </si>
  <si>
    <t>Nonstore Retailers</t>
  </si>
  <si>
    <t>Financial Investment &amp; Related Activity</t>
  </si>
  <si>
    <t>Publishing Industries</t>
  </si>
  <si>
    <t>Accommodation</t>
  </si>
  <si>
    <t>Amusement, Gambling, and Recreation Industrie</t>
  </si>
  <si>
    <t>Clothing and Clothing Accessories Stores</t>
  </si>
  <si>
    <t>Fabricated Metal Product Manufacturing</t>
  </si>
  <si>
    <t>Performing Arts, Spectator Sports, and Relate</t>
  </si>
  <si>
    <t>Rental and Leasing Services</t>
  </si>
  <si>
    <t>Printing and Related Support Activities</t>
  </si>
  <si>
    <t>Personal and Laundry Services</t>
  </si>
  <si>
    <t>Computer Occupations, All Other</t>
  </si>
  <si>
    <t>Network and Computer Systems Administrators</t>
  </si>
  <si>
    <t>Computer Systems Analysts</t>
  </si>
  <si>
    <t>Web Developers</t>
  </si>
  <si>
    <t>Computer Programmers</t>
  </si>
  <si>
    <t>Computer User Support Specialists</t>
  </si>
  <si>
    <t>Industrial Engineers</t>
  </si>
  <si>
    <t>Software Developers, Applications</t>
  </si>
  <si>
    <t>First-Line Supervisors of Production and Operating</t>
  </si>
  <si>
    <t>Management Occupations</t>
  </si>
  <si>
    <t>Business and Financial Operations Occupations</t>
  </si>
  <si>
    <t>Computer and Mathematical Occupations</t>
  </si>
  <si>
    <t>Architecture and Engineering Occupations</t>
  </si>
  <si>
    <t>Life, Physical, and Social Science Occupations</t>
  </si>
  <si>
    <t>Community and Social Services Occupations</t>
  </si>
  <si>
    <t>Legal Occupations</t>
  </si>
  <si>
    <t>Education, Training, and Library Occupations</t>
  </si>
  <si>
    <t>Arts, Design, Entertainment, Sports, and Media Occupations</t>
  </si>
  <si>
    <t>Healthcare Practitioners and Technical Occupations</t>
  </si>
  <si>
    <t>Healthcare Support Occupations</t>
  </si>
  <si>
    <t>Protective Service Occupations</t>
  </si>
  <si>
    <t>Food Preparation and Serving Related Occupations</t>
  </si>
  <si>
    <t>Building and Grounds Cleaning and Maintenance Occupations</t>
  </si>
  <si>
    <t>Personal Care and 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</si>
  <si>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</si>
  <si>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</si>
  <si>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</si>
  <si>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</si>
  <si>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</si>
  <si>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</si>
  <si>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</si>
  <si>
    <t>Operations Research Analysts</t>
  </si>
  <si>
    <t>Computer-Controlled Machine Tool Operators, Metal and Plasti</t>
  </si>
  <si>
    <t>Industrial Machinery Mechanics</t>
  </si>
  <si>
    <t>Personal and Home Care Aides</t>
  </si>
  <si>
    <t>Credit Analysts</t>
  </si>
  <si>
    <t>Home Health Aides</t>
  </si>
  <si>
    <t>Information Security Analysts</t>
  </si>
  <si>
    <t>Statisticians</t>
  </si>
  <si>
    <t>Telecommunications Line Installers and Repairers</t>
  </si>
  <si>
    <t>Personal Financial Advisors</t>
  </si>
  <si>
    <t>Criminal Justice and Law Enforcement Teachers, Postsecondary</t>
  </si>
  <si>
    <t>Cardiovascular Technologists and Technicians</t>
  </si>
  <si>
    <t>Maintenance Workers, Machinery</t>
  </si>
  <si>
    <t>Team Assemblers</t>
  </si>
  <si>
    <t>Combined Food Preparation and Serving Workers, Including Fas</t>
  </si>
  <si>
    <t>Laborers and Freight, Stock, and Material Movers, Hand</t>
  </si>
  <si>
    <t>General and Operations Managers</t>
  </si>
  <si>
    <t>Truck Drivers, Heavy and Tractor-Trailer</t>
  </si>
  <si>
    <t>Cooks, Restaurant</t>
  </si>
  <si>
    <t>Janitors and Cleaners, Except Maids and Housekeeping Cleaner</t>
  </si>
  <si>
    <t>First-Line Supervisors/Managers of Office and Administrative</t>
  </si>
  <si>
    <t>Business Operations Specialists, All Other</t>
  </si>
  <si>
    <t>Construction Laborers</t>
  </si>
  <si>
    <t>Mechanical Engineers</t>
  </si>
  <si>
    <t>Medical and Health Services Managers</t>
  </si>
  <si>
    <t>Financial Managers</t>
  </si>
  <si>
    <t>Management Analysts</t>
  </si>
  <si>
    <t>Machinists</t>
  </si>
  <si>
    <t>Accountants and Auditors</t>
  </si>
  <si>
    <t>Claims Adjusters, Examiners, and Investigators</t>
  </si>
  <si>
    <t>Computer and Information Systems Managers</t>
  </si>
  <si>
    <t>Insurance Sales Agents</t>
  </si>
  <si>
    <t>Electricians</t>
  </si>
  <si>
    <t>Software Developers, Systems Software</t>
  </si>
  <si>
    <t>Market Research Analysts &amp; Marketing Specialists</t>
  </si>
  <si>
    <t>Training and Development Specialists</t>
  </si>
  <si>
    <t>Education Administrators, Postsecondary</t>
  </si>
  <si>
    <t>Insurance Claims and Policy Processing Clerks</t>
  </si>
  <si>
    <t>Computer-Controlled Machine Tool Operators, Metal</t>
  </si>
  <si>
    <t>Sales Rep., Wholesale &amp; Manufacturing, Except Tech</t>
  </si>
  <si>
    <t>Plumbers, Pipefitters, and Steamfitters</t>
  </si>
  <si>
    <t>Bus &amp; Truck Mechanics &amp; Diesel Engine Specialists</t>
  </si>
  <si>
    <t>Heating, Air Conditioning, and Refrigeration Mecha</t>
  </si>
  <si>
    <t>Operating Engineers and Other Construction Equipme</t>
  </si>
  <si>
    <t>Carpenters</t>
  </si>
  <si>
    <t>Welders, Cutters, Solderers, and Brazers</t>
  </si>
  <si>
    <t>Police and Sheriff's Patrol Officers</t>
  </si>
  <si>
    <t>First-Line Supervisors of Office and Administrativ</t>
  </si>
  <si>
    <t>Property, Real Estate &amp; Community Assoc. Mgr.</t>
  </si>
  <si>
    <t>Supervisors of Construction and Extraction Workers</t>
  </si>
  <si>
    <t>Fitness Trainers and Aerobics Instructors</t>
  </si>
  <si>
    <t>First-Line Supervisors of Mechanics, Installers, a</t>
  </si>
  <si>
    <t>First-Line Supervisors of Non-Retail Sales Workers</t>
  </si>
  <si>
    <t>Secretaries &amp; Administrative Assistants, Except Le</t>
  </si>
  <si>
    <t>First-Line Supervisors of Helpers, Laborers, and M</t>
  </si>
  <si>
    <t>Supervisors of Landscaping, Lawn Service &amp; Grounds</t>
  </si>
  <si>
    <t>Food Service Managers</t>
  </si>
  <si>
    <t>Executive Secretaries and Executive Administrative</t>
  </si>
  <si>
    <t>Postal Service Mail Carriers</t>
  </si>
  <si>
    <t>Real Estate Brokers</t>
  </si>
  <si>
    <t>Region 7 - South Central Prosperity Region</t>
  </si>
  <si>
    <t>Table 34 - Long Term Unemployment by Prosperity Region - 2015 - 2017</t>
  </si>
  <si>
    <t>2017           Total Unemployment</t>
  </si>
  <si>
    <t>2017                 &gt; 26 Weeks Unemployed</t>
  </si>
  <si>
    <t>2017                  % of Total Unemployed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</si>
</sst>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&quot;%&quot;"/>
    <numFmt numFmtId="167" formatCode="0.000"/>
  </numFmts>
  <fonts count="11" x14ac:knownFonts="1">
    <font>
      <sz val="12"/>
      <name val="Tahoma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5"/>
      <name val="Tahoma"/>
      <family val="2"/>
    </font>
    <font>
      <sz val="10"/>
      <name val="MS Sans Serif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1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wrapText="1" indent="2"/>
    </xf>
    <xf numFmtId="3" fontId="3" fillId="0" borderId="3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3"/>
    </xf>
    <xf numFmtId="0" fontId="2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 indent="3"/>
    </xf>
    <xf numFmtId="0" fontId="3" fillId="0" borderId="0" xfId="0" applyFont="1" applyFill="1" applyBorder="1"/>
    <xf numFmtId="0" fontId="2" fillId="0" borderId="3" xfId="0" applyFont="1" applyFill="1" applyBorder="1" applyAlignment="1">
      <alignment horizontal="left" wrapText="1" indent="1"/>
    </xf>
    <xf numFmtId="0" fontId="2" fillId="0" borderId="4" xfId="0" applyFont="1" applyFill="1" applyBorder="1" applyAlignment="1">
      <alignment horizontal="left" wrapText="1" indent="2"/>
    </xf>
    <xf numFmtId="165" fontId="3" fillId="0" borderId="3" xfId="0" applyNumberFormat="1" applyFont="1" applyFill="1" applyBorder="1" applyAlignment="1">
      <alignment horizontal="right" wrapText="1" indent="2"/>
    </xf>
    <xf numFmtId="165" fontId="3" fillId="0" borderId="4" xfId="0" applyNumberFormat="1" applyFont="1" applyFill="1" applyBorder="1" applyAlignment="1">
      <alignment horizontal="right" wrapText="1" indent="2"/>
    </xf>
    <xf numFmtId="0" fontId="3" fillId="0" borderId="6" xfId="0" applyFont="1" applyFill="1" applyBorder="1" applyAlignment="1">
      <alignment horizontal="left" wrapText="1" indent="2"/>
    </xf>
    <xf numFmtId="3" fontId="3" fillId="0" borderId="6" xfId="0" applyNumberFormat="1" applyFont="1" applyFill="1" applyBorder="1" applyAlignment="1">
      <alignment horizontal="right" wrapText="1" indent="2"/>
    </xf>
    <xf numFmtId="165" fontId="3" fillId="0" borderId="6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1"/>
    </xf>
    <xf numFmtId="0" fontId="2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indent="3"/>
    </xf>
    <xf numFmtId="0" fontId="2" fillId="0" borderId="4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wrapText="1" indent="1"/>
    </xf>
    <xf numFmtId="3" fontId="3" fillId="0" borderId="6" xfId="0" applyNumberFormat="1" applyFont="1" applyFill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vertical="center" wrapText="1" indent="2"/>
    </xf>
    <xf numFmtId="3" fontId="3" fillId="0" borderId="0" xfId="0" applyNumberFormat="1" applyFont="1" applyFill="1" applyBorder="1" applyAlignment="1">
      <alignment horizontal="right" vertical="center" indent="2"/>
    </xf>
    <xf numFmtId="165" fontId="3" fillId="0" borderId="0" xfId="0" applyNumberFormat="1" applyFont="1" applyFill="1" applyBorder="1" applyAlignment="1">
      <alignment horizontal="right" vertical="center" wrapText="1" indent="2"/>
    </xf>
    <xf numFmtId="0" fontId="2" fillId="0" borderId="6" xfId="0" applyFont="1" applyFill="1" applyBorder="1" applyAlignment="1">
      <alignment horizontal="left" wrapText="1" indent="2"/>
    </xf>
    <xf numFmtId="3" fontId="8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left" vertical="center" wrapText="1" indent="1"/>
    </xf>
    <xf numFmtId="3" fontId="3" fillId="0" borderId="3" xfId="0" applyNumberFormat="1" applyFont="1" applyFill="1" applyBorder="1" applyAlignment="1">
      <alignment horizontal="right" vertical="center" wrapText="1" indent="2"/>
    </xf>
    <xf numFmtId="3" fontId="3" fillId="0" borderId="4" xfId="0" applyNumberFormat="1" applyFont="1" applyFill="1" applyBorder="1" applyAlignment="1">
      <alignment horizontal="right" vertical="center" wrapText="1" indent="2"/>
    </xf>
    <xf numFmtId="3" fontId="3" fillId="0" borderId="6" xfId="0" applyNumberFormat="1" applyFont="1" applyFill="1" applyBorder="1" applyAlignment="1">
      <alignment horizontal="right" vertical="center" wrapText="1" indent="2"/>
    </xf>
    <xf numFmtId="0" fontId="3" fillId="0" borderId="3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vertical="center" indent="2"/>
    </xf>
    <xf numFmtId="3" fontId="3" fillId="0" borderId="6" xfId="0" applyNumberFormat="1" applyFont="1" applyFill="1" applyBorder="1" applyAlignment="1">
      <alignment horizontal="right" vertical="center" indent="2"/>
    </xf>
    <xf numFmtId="3" fontId="3" fillId="0" borderId="9" xfId="0" applyNumberFormat="1" applyFont="1" applyFill="1" applyBorder="1" applyAlignment="1">
      <alignment horizontal="right" wrapText="1" indent="2"/>
    </xf>
    <xf numFmtId="0" fontId="3" fillId="0" borderId="10" xfId="0" applyFont="1" applyFill="1" applyBorder="1"/>
    <xf numFmtId="0" fontId="3" fillId="0" borderId="3" xfId="0" applyFont="1" applyFill="1" applyBorder="1"/>
    <xf numFmtId="164" fontId="3" fillId="0" borderId="4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indent="2"/>
    </xf>
    <xf numFmtId="165" fontId="3" fillId="0" borderId="0" xfId="0" applyNumberFormat="1" applyFont="1" applyFill="1" applyBorder="1" applyAlignment="1">
      <alignment horizontal="right" wrapText="1" indent="2"/>
    </xf>
    <xf numFmtId="165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2"/>
    </xf>
    <xf numFmtId="165" fontId="3" fillId="0" borderId="9" xfId="0" applyNumberFormat="1" applyFont="1" applyFill="1" applyBorder="1" applyAlignment="1">
      <alignment horizontal="right" indent="2"/>
    </xf>
    <xf numFmtId="165" fontId="3" fillId="0" borderId="10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vertical="center" wrapText="1" indent="2"/>
    </xf>
    <xf numFmtId="3" fontId="3" fillId="0" borderId="10" xfId="0" applyNumberFormat="1" applyFont="1" applyFill="1" applyBorder="1" applyAlignment="1">
      <alignment horizontal="right" vertical="center" wrapText="1" indent="2"/>
    </xf>
    <xf numFmtId="3" fontId="3" fillId="0" borderId="11" xfId="0" applyNumberFormat="1" applyFont="1" applyFill="1" applyBorder="1" applyAlignment="1">
      <alignment horizontal="right" vertical="center" wrapText="1" indent="2"/>
    </xf>
    <xf numFmtId="3" fontId="3" fillId="0" borderId="9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vertical="center" indent="2"/>
    </xf>
    <xf numFmtId="3" fontId="3" fillId="0" borderId="11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wrapText="1" indent="2"/>
    </xf>
    <xf numFmtId="3" fontId="3" fillId="0" borderId="11" xfId="0" applyNumberFormat="1" applyFont="1" applyFill="1" applyBorder="1" applyAlignment="1">
      <alignment horizontal="right" wrapText="1" indent="2"/>
    </xf>
    <xf numFmtId="0" fontId="2" fillId="0" borderId="2" xfId="0" applyFont="1" applyFill="1" applyBorder="1"/>
    <xf numFmtId="0" fontId="3" fillId="0" borderId="7" xfId="0" applyFont="1" applyFill="1" applyBorder="1"/>
    <xf numFmtId="0" fontId="2" fillId="0" borderId="0" xfId="0" applyFont="1" applyFill="1" applyBorder="1"/>
    <xf numFmtId="0" fontId="10" fillId="0" borderId="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12" xfId="0" applyFont="1" applyFill="1" applyBorder="1" applyAlignment="1"/>
    <xf numFmtId="0" fontId="2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165" fontId="3" fillId="0" borderId="3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 wrapText="1"/>
    </xf>
    <xf numFmtId="165" fontId="3" fillId="0" borderId="6" xfId="2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wrapText="1"/>
    </xf>
    <xf numFmtId="165" fontId="3" fillId="0" borderId="3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wrapText="1"/>
    </xf>
    <xf numFmtId="165" fontId="3" fillId="0" borderId="6" xfId="0" applyNumberFormat="1" applyFont="1" applyFill="1" applyBorder="1" applyAlignment="1">
      <alignment wrapText="1"/>
    </xf>
    <xf numFmtId="166" fontId="3" fillId="0" borderId="4" xfId="0" applyNumberFormat="1" applyFont="1" applyFill="1" applyBorder="1" applyAlignment="1"/>
    <xf numFmtId="166" fontId="3" fillId="0" borderId="4" xfId="0" applyNumberFormat="1" applyFont="1" applyFill="1" applyBorder="1" applyAlignment="1">
      <alignment wrapText="1"/>
    </xf>
    <xf numFmtId="166" fontId="3" fillId="0" borderId="6" xfId="0" applyNumberFormat="1" applyFont="1" applyFill="1" applyBorder="1" applyAlignment="1"/>
    <xf numFmtId="3" fontId="3" fillId="0" borderId="6" xfId="0" applyNumberFormat="1" applyFont="1" applyFill="1" applyBorder="1" applyAlignment="1"/>
    <xf numFmtId="165" fontId="3" fillId="0" borderId="11" xfId="0" applyNumberFormat="1" applyFont="1" applyFill="1" applyBorder="1" applyAlignment="1"/>
    <xf numFmtId="3" fontId="8" fillId="0" borderId="3" xfId="0" applyNumberFormat="1" applyFont="1" applyBorder="1" applyAlignment="1">
      <alignment horizontal="right" indent="2"/>
    </xf>
    <xf numFmtId="3" fontId="8" fillId="0" borderId="4" xfId="0" applyNumberFormat="1" applyFont="1" applyBorder="1" applyAlignment="1">
      <alignment horizontal="right" indent="2"/>
    </xf>
    <xf numFmtId="3" fontId="8" fillId="0" borderId="6" xfId="0" applyNumberFormat="1" applyFont="1" applyBorder="1" applyAlignment="1">
      <alignment horizontal="right" indent="2"/>
    </xf>
    <xf numFmtId="0" fontId="3" fillId="0" borderId="9" xfId="0" applyFont="1" applyFill="1" applyBorder="1" applyAlignment="1">
      <alignment horizontal="right" indent="2"/>
    </xf>
    <xf numFmtId="165" fontId="3" fillId="0" borderId="3" xfId="2" applyNumberFormat="1" applyFont="1" applyFill="1" applyBorder="1" applyAlignment="1">
      <alignment horizontal="right" vertical="center" wrapText="1" indent="2"/>
    </xf>
    <xf numFmtId="0" fontId="3" fillId="0" borderId="10" xfId="0" applyFont="1" applyFill="1" applyBorder="1" applyAlignment="1">
      <alignment horizontal="right" indent="2"/>
    </xf>
    <xf numFmtId="165" fontId="3" fillId="0" borderId="4" xfId="2" applyNumberFormat="1" applyFont="1" applyFill="1" applyBorder="1" applyAlignment="1">
      <alignment horizontal="right" vertical="center" wrapText="1" indent="2"/>
    </xf>
    <xf numFmtId="0" fontId="3" fillId="0" borderId="11" xfId="0" applyFont="1" applyFill="1" applyBorder="1" applyAlignment="1">
      <alignment horizontal="right" indent="2"/>
    </xf>
    <xf numFmtId="165" fontId="3" fillId="0" borderId="6" xfId="2" applyNumberFormat="1" applyFont="1" applyFill="1" applyBorder="1" applyAlignment="1">
      <alignment horizontal="right" vertical="center" wrapText="1" indent="2"/>
    </xf>
    <xf numFmtId="3" fontId="8" fillId="0" borderId="11" xfId="0" applyNumberFormat="1" applyFont="1" applyFill="1" applyBorder="1" applyAlignment="1">
      <alignment horizontal="right" indent="2"/>
    </xf>
    <xf numFmtId="3" fontId="3" fillId="0" borderId="11" xfId="0" applyNumberFormat="1" applyFont="1" applyFill="1" applyBorder="1" applyAlignment="1">
      <alignment horizontal="right" indent="2"/>
    </xf>
    <xf numFmtId="165" fontId="3" fillId="0" borderId="6" xfId="0" applyNumberFormat="1" applyFont="1" applyFill="1" applyBorder="1" applyAlignment="1">
      <alignment horizontal="right" indent="2"/>
    </xf>
    <xf numFmtId="167" fontId="3" fillId="0" borderId="0" xfId="0" applyNumberFormat="1" applyFont="1" applyFill="1" applyBorder="1"/>
    <xf numFmtId="0" fontId="2" fillId="0" borderId="0" xfId="0" quotePrefix="1" applyFont="1" applyFill="1" applyBorder="1"/>
    <xf numFmtId="165" fontId="3" fillId="0" borderId="9" xfId="2" applyNumberFormat="1" applyFont="1" applyFill="1" applyBorder="1" applyAlignment="1">
      <alignment horizontal="right" wrapText="1" indent="2"/>
    </xf>
    <xf numFmtId="165" fontId="3" fillId="0" borderId="10" xfId="2" applyNumberFormat="1" applyFont="1" applyFill="1" applyBorder="1" applyAlignment="1">
      <alignment horizontal="right" wrapText="1" indent="2"/>
    </xf>
    <xf numFmtId="165" fontId="3" fillId="0" borderId="11" xfId="2" applyNumberFormat="1" applyFont="1" applyFill="1" applyBorder="1" applyAlignment="1">
      <alignment horizontal="right" wrapText="1" indent="2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3"/>
    </xf>
    <xf numFmtId="0" fontId="2" fillId="2" borderId="14" xfId="0" applyFont="1" applyFill="1" applyBorder="1" applyAlignment="1">
      <alignment horizontal="center" vertical="center"/>
    </xf>
    <xf numFmtId="0" fontId="3" fillId="0" borderId="16" xfId="0" applyFont="1" applyBorder="1"/>
    <xf numFmtId="3" fontId="3" fillId="0" borderId="16" xfId="0" applyNumberFormat="1" applyFont="1" applyBorder="1"/>
    <xf numFmtId="165" fontId="3" fillId="0" borderId="16" xfId="0" applyNumberFormat="1" applyFont="1" applyBorder="1"/>
    <xf numFmtId="3" fontId="8" fillId="0" borderId="0" xfId="0" applyNumberFormat="1" applyFont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2"/>
    </xf>
    <xf numFmtId="165" fontId="3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wrapText="1" indent="10"/>
    </xf>
    <xf numFmtId="3" fontId="3" fillId="0" borderId="0" xfId="0" applyNumberFormat="1" applyFont="1" applyFill="1" applyBorder="1" applyAlignment="1">
      <alignment horizontal="right" wrapText="1" indent="10"/>
    </xf>
    <xf numFmtId="3" fontId="3" fillId="0" borderId="5" xfId="0" applyNumberFormat="1" applyFont="1" applyFill="1" applyBorder="1" applyAlignment="1">
      <alignment horizontal="right" wrapText="1" indent="10"/>
    </xf>
    <xf numFmtId="165" fontId="3" fillId="0" borderId="4" xfId="0" applyNumberFormat="1" applyFont="1" applyFill="1" applyBorder="1" applyAlignment="1">
      <alignment horizontal="right" wrapText="1" indent="9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wrapText="1" indent="10"/>
    </xf>
    <xf numFmtId="3" fontId="3" fillId="0" borderId="12" xfId="0" applyNumberFormat="1" applyFont="1" applyFill="1" applyBorder="1" applyAlignment="1">
      <alignment horizontal="right" wrapText="1" indent="10"/>
    </xf>
    <xf numFmtId="3" fontId="3" fillId="0" borderId="13" xfId="0" applyNumberFormat="1" applyFont="1" applyFill="1" applyBorder="1" applyAlignment="1">
      <alignment horizontal="right" wrapText="1" indent="10"/>
    </xf>
    <xf numFmtId="0" fontId="9" fillId="0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10" xfId="0" applyFont="1" applyFill="1" applyBorder="1" applyAlignment="1">
      <alignment horizontal="left" wrapText="1" indent="1"/>
    </xf>
    <xf numFmtId="0" fontId="3" fillId="0" borderId="5" xfId="0" applyFont="1" applyFill="1" applyBorder="1" applyAlignment="1">
      <alignment horizontal="left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3" fillId="0" borderId="16" xfId="0" applyNumberFormat="1" applyFont="1" applyBorder="1"/>
    <xf numFmtId="165" fontId="3" fillId="0" borderId="16" xfId="0" applyNumberFormat="1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wrapText="1" indent="10"/>
    </xf>
    <xf numFmtId="3" fontId="3" fillId="0" borderId="8" xfId="0" applyNumberFormat="1" applyFont="1" applyFill="1" applyBorder="1" applyAlignment="1">
      <alignment horizontal="right" wrapText="1" indent="10"/>
    </xf>
    <xf numFmtId="3" fontId="3" fillId="0" borderId="7" xfId="0" applyNumberFormat="1" applyFont="1" applyFill="1" applyBorder="1" applyAlignment="1">
      <alignment horizontal="right" wrapText="1" indent="10"/>
    </xf>
    <xf numFmtId="0" fontId="3" fillId="0" borderId="10" xfId="0" applyFont="1" applyFill="1" applyBorder="1" applyAlignment="1">
      <alignment horizontal="right" wrapText="1" indent="10"/>
    </xf>
    <xf numFmtId="0" fontId="3" fillId="0" borderId="0" xfId="0" applyFont="1" applyFill="1" applyBorder="1" applyAlignment="1">
      <alignment horizontal="right" wrapText="1" indent="10"/>
    </xf>
    <xf numFmtId="0" fontId="3" fillId="0" borderId="5" xfId="0" applyFont="1" applyFill="1" applyBorder="1" applyAlignment="1">
      <alignment horizontal="right" wrapText="1" indent="10"/>
    </xf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left" wrapText="1" indent="1"/>
    </xf>
    <xf numFmtId="0" fontId="3" fillId="0" borderId="16" xfId="0" applyFont="1" applyBorder="1"/>
    <xf numFmtId="0" fontId="3" fillId="0" borderId="0" xfId="0" applyFont="1" applyFill="1" applyBorder="1" applyAlignment="1">
      <alignment horizontal="left" wrapText="1" inden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 indent="1"/>
    </xf>
    <xf numFmtId="0" fontId="3" fillId="0" borderId="8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4"/>
    </xf>
    <xf numFmtId="0" fontId="3" fillId="0" borderId="12" xfId="0" applyFont="1" applyFill="1" applyBorder="1" applyAlignment="1">
      <alignment horizontal="left" wrapText="1" indent="4"/>
    </xf>
    <xf numFmtId="0" fontId="3" fillId="0" borderId="13" xfId="0" applyFont="1" applyFill="1" applyBorder="1" applyAlignment="1">
      <alignment horizontal="left" wrapText="1" indent="4"/>
    </xf>
    <xf numFmtId="0" fontId="3" fillId="0" borderId="10" xfId="0" applyFont="1" applyFill="1" applyBorder="1" applyAlignment="1">
      <alignment horizontal="left" wrapText="1" indent="3"/>
    </xf>
    <xf numFmtId="0" fontId="3" fillId="0" borderId="0" xfId="0" applyFont="1" applyFill="1" applyBorder="1" applyAlignment="1">
      <alignment horizontal="left" wrapText="1" indent="3"/>
    </xf>
    <xf numFmtId="0" fontId="3" fillId="0" borderId="5" xfId="0" applyFont="1" applyFill="1" applyBorder="1" applyAlignment="1">
      <alignment horizontal="left" wrapText="1" indent="3"/>
    </xf>
    <xf numFmtId="0" fontId="3" fillId="0" borderId="10" xfId="0" applyFont="1" applyFill="1" applyBorder="1" applyAlignment="1">
      <alignment horizontal="left" wrapText="1" indent="4"/>
    </xf>
    <xf numFmtId="0" fontId="3" fillId="0" borderId="0" xfId="0" applyFont="1" applyFill="1" applyBorder="1" applyAlignment="1">
      <alignment horizontal="left" wrapText="1" indent="4"/>
    </xf>
    <xf numFmtId="0" fontId="3" fillId="0" borderId="5" xfId="0" applyFont="1" applyFill="1" applyBorder="1" applyAlignment="1">
      <alignment horizontal="left" wrapText="1" indent="4"/>
    </xf>
    <xf numFmtId="0" fontId="2" fillId="0" borderId="9" xfId="0" applyFont="1" applyFill="1" applyBorder="1" applyAlignment="1">
      <alignment horizontal="left" wrapText="1" indent="1"/>
    </xf>
    <xf numFmtId="0" fontId="2" fillId="0" borderId="8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2"/>
    </xf>
    <xf numFmtId="0" fontId="2" fillId="0" borderId="5" xfId="0" applyFont="1" applyFill="1" applyBorder="1" applyAlignment="1">
      <alignment horizontal="left" wrapText="1" indent="2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4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2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2511425</xdr:colOff>
      <xdr:row>777</xdr:row>
      <xdr:rowOff>111125</xdr:rowOff>
    </xdr:from>
    <xdr:ext cx="4786848" cy="9617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14600" y="1636776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5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2489200</xdr:colOff>
      <xdr:row>806</xdr:row>
      <xdr:rowOff>127000</xdr:rowOff>
    </xdr:from>
    <xdr:ext cx="4782474" cy="9652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89200" y="1695958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2527300</xdr:colOff>
      <xdr:row>935</xdr:row>
      <xdr:rowOff>95250</xdr:rowOff>
    </xdr:from>
    <xdr:ext cx="4791498" cy="95905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27300" y="182918100"/>
          <a:ext cx="4791498" cy="959052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47"/>
  <sheetViews>
    <sheetView tabSelected="1" zoomScaleNormal="100" workbookViewId="0">
      <selection activeCell="H1" sqref="H1"/>
    </sheetView>
  </sheetViews>
  <sheetFormatPr defaultRowHeight="15.95" customHeight="1" x14ac:dyDescent="0.2"/>
  <cols>
    <col min="1" max="1" width="34.21875" style="13" customWidth="1" collapsed="1"/>
    <col min="2" max="2" width="12.33203125" style="13" customWidth="1" collapsed="1"/>
    <col min="3" max="3" width="12.88671875" style="13" customWidth="1" collapsed="1"/>
    <col min="4" max="7" width="12.33203125" style="13" customWidth="1" collapsed="1"/>
    <col min="8" max="16384" width="8.88671875" style="13" collapsed="1"/>
  </cols>
  <sheetData>
    <row r="1" spans="1:47" s="1" customFormat="1" ht="15.95" customHeight="1" x14ac:dyDescent="0.2">
      <c r="A1" s="217" t="s">
        <v>463</v>
      </c>
      <c r="B1" s="217"/>
      <c r="C1" s="217"/>
      <c r="D1" s="217"/>
      <c r="E1" s="217"/>
      <c r="F1" s="217"/>
      <c r="G1" s="217"/>
      <c r="H1" s="70"/>
      <c r="I1" s="117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68"/>
    </row>
    <row r="2" spans="1:47" s="1" customFormat="1" ht="15.95" customHeight="1" x14ac:dyDescent="0.2">
      <c r="A2" s="217"/>
      <c r="B2" s="217"/>
      <c r="C2" s="217"/>
      <c r="D2" s="217"/>
      <c r="E2" s="217"/>
      <c r="F2" s="217"/>
      <c r="G2" s="217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68"/>
    </row>
    <row r="3" spans="1:47" s="2" customFormat="1" ht="15.95" customHeight="1" x14ac:dyDescent="0.2">
      <c r="A3" s="155"/>
      <c r="B3" s="155"/>
      <c r="C3" s="155"/>
      <c r="D3" s="155"/>
      <c r="E3" s="155"/>
      <c r="F3" s="155"/>
      <c r="G3" s="15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4"/>
    </row>
    <row r="4" spans="1:47" s="2" customFormat="1" ht="15.95" customHeight="1" x14ac:dyDescent="0.2">
      <c r="A4" s="143" t="s">
        <v>324</v>
      </c>
      <c r="B4" s="143"/>
      <c r="C4" s="143"/>
      <c r="D4" s="143"/>
      <c r="E4" s="143"/>
      <c r="F4" s="143"/>
      <c r="G4" s="14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4"/>
    </row>
    <row r="5" spans="1:47" s="2" customFormat="1" ht="15.95" customHeight="1" x14ac:dyDescent="0.2">
      <c r="A5" s="149" t="s">
        <v>1</v>
      </c>
      <c r="B5" s="149">
        <v>2011</v>
      </c>
      <c r="C5" s="149">
        <v>2013</v>
      </c>
      <c r="D5" s="149">
        <v>2015</v>
      </c>
      <c r="E5" s="149">
        <v>2017</v>
      </c>
      <c r="F5" s="149" t="s">
        <v>325</v>
      </c>
      <c r="G5" s="149" t="s">
        <v>326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4"/>
    </row>
    <row r="6" spans="1:47" s="2" customFormat="1" ht="15.95" customHeight="1" x14ac:dyDescent="0.2">
      <c r="A6" s="150"/>
      <c r="B6" s="150"/>
      <c r="C6" s="150"/>
      <c r="D6" s="150"/>
      <c r="E6" s="150"/>
      <c r="F6" s="150"/>
      <c r="G6" s="150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4"/>
    </row>
    <row r="7" spans="1:47" s="2" customFormat="1" ht="15.95" customHeight="1" x14ac:dyDescent="0.2">
      <c r="A7" s="151"/>
      <c r="B7" s="151"/>
      <c r="C7" s="151"/>
      <c r="D7" s="151"/>
      <c r="E7" s="151"/>
      <c r="F7" s="151"/>
      <c r="G7" s="151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4"/>
    </row>
    <row r="8" spans="1:47" s="2" customFormat="1" ht="15.95" customHeight="1" x14ac:dyDescent="0.2">
      <c r="A8" s="133" t="s">
        <v>165</v>
      </c>
      <c r="B8" s="134">
        <v>465984</v>
      </c>
      <c r="C8" s="134">
        <v>467828</v>
      </c>
      <c r="D8" s="134">
        <v>471076</v>
      </c>
      <c r="E8" s="134">
        <v>477656</v>
      </c>
      <c r="F8" s="134">
        <v>11672</v>
      </c>
      <c r="G8" s="135">
        <v>2.4E-2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4"/>
    </row>
    <row r="9" spans="1:47" s="2" customFormat="1" ht="15.95" customHeight="1" x14ac:dyDescent="0.2">
      <c r="A9" s="133" t="s">
        <v>34</v>
      </c>
      <c r="B9" s="134">
        <v>75881</v>
      </c>
      <c r="C9" s="134">
        <v>76757</v>
      </c>
      <c r="D9" s="134">
        <v>76967</v>
      </c>
      <c r="E9" s="134">
        <v>78443</v>
      </c>
      <c r="F9" s="134">
        <v>2562</v>
      </c>
      <c r="G9" s="135">
        <v>3.3000000000000002E-2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4"/>
    </row>
    <row r="10" spans="1:47" s="2" customFormat="1" ht="15.95" customHeight="1" x14ac:dyDescent="0.2">
      <c r="A10" s="133" t="s">
        <v>37</v>
      </c>
      <c r="B10" s="134">
        <v>107854</v>
      </c>
      <c r="C10" s="134">
        <v>108145</v>
      </c>
      <c r="D10" s="134">
        <v>108435</v>
      </c>
      <c r="E10" s="134">
        <v>109027</v>
      </c>
      <c r="F10" s="134">
        <v>1173</v>
      </c>
      <c r="G10" s="135">
        <v>1.0999999999999999E-2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4"/>
    </row>
    <row r="11" spans="1:47" s="2" customFormat="1" ht="15.95" customHeight="1" x14ac:dyDescent="0.2">
      <c r="A11" s="133" t="s">
        <v>46</v>
      </c>
      <c r="B11" s="134">
        <v>282249</v>
      </c>
      <c r="C11" s="134">
        <v>282926</v>
      </c>
      <c r="D11" s="134">
        <v>285674</v>
      </c>
      <c r="E11" s="134">
        <v>290186</v>
      </c>
      <c r="F11" s="134">
        <v>7937</v>
      </c>
      <c r="G11" s="135">
        <v>2.7E-2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4"/>
    </row>
    <row r="12" spans="1:47" s="2" customFormat="1" ht="15.95" customHeight="1" x14ac:dyDescent="0.2">
      <c r="A12" s="22"/>
      <c r="B12" s="21"/>
      <c r="C12" s="21"/>
      <c r="D12" s="21"/>
      <c r="E12" s="21"/>
      <c r="F12" s="21"/>
      <c r="G12" s="17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4"/>
    </row>
    <row r="13" spans="1:47" s="2" customFormat="1" ht="15.95" customHeight="1" x14ac:dyDescent="0.2">
      <c r="A13" s="6"/>
      <c r="B13" s="21"/>
      <c r="C13" s="21"/>
      <c r="D13" s="21"/>
      <c r="E13" s="21"/>
      <c r="F13" s="21"/>
      <c r="G13" s="1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4"/>
    </row>
    <row r="14" spans="1:47" s="2" customFormat="1" ht="15.95" customHeight="1" x14ac:dyDescent="0.2">
      <c r="A14" s="6"/>
      <c r="B14" s="21"/>
      <c r="C14" s="21"/>
      <c r="D14" s="21"/>
      <c r="E14" s="21"/>
      <c r="F14" s="21"/>
      <c r="G14" s="17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4"/>
    </row>
    <row r="15" spans="1:47" s="2" customFormat="1" ht="15.95" customHeight="1" x14ac:dyDescent="0.2">
      <c r="A15" s="6"/>
      <c r="B15" s="21"/>
      <c r="C15" s="21"/>
      <c r="D15" s="21"/>
      <c r="E15" s="21"/>
      <c r="F15" s="21"/>
      <c r="G15" s="17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4"/>
    </row>
    <row r="16" spans="1:47" s="2" customFormat="1" ht="15.95" customHeight="1" x14ac:dyDescent="0.2">
      <c r="A16" s="6"/>
      <c r="B16" s="21"/>
      <c r="C16" s="21"/>
      <c r="D16" s="21"/>
      <c r="E16" s="21"/>
      <c r="F16" s="21"/>
      <c r="G16" s="1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4"/>
    </row>
    <row r="17" spans="1:47" s="2" customFormat="1" ht="15.95" customHeight="1" x14ac:dyDescent="0.2">
      <c r="A17" s="6"/>
      <c r="B17" s="21"/>
      <c r="C17" s="21"/>
      <c r="D17" s="21"/>
      <c r="E17" s="21"/>
      <c r="F17" s="21"/>
      <c r="G17" s="1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4"/>
    </row>
    <row r="18" spans="1:47" s="2" customFormat="1" ht="15.95" customHeight="1" x14ac:dyDescent="0.2">
      <c r="A18" s="6"/>
      <c r="B18" s="21"/>
      <c r="C18" s="21"/>
      <c r="D18" s="21"/>
      <c r="E18" s="21"/>
      <c r="F18" s="21"/>
      <c r="G18" s="1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4"/>
    </row>
    <row r="19" spans="1:47" s="2" customFormat="1" ht="15.95" customHeight="1" x14ac:dyDescent="0.2">
      <c r="A19" s="6"/>
      <c r="B19" s="21"/>
      <c r="C19" s="21"/>
      <c r="D19" s="21"/>
      <c r="E19" s="21"/>
      <c r="F19" s="21"/>
      <c r="G19" s="1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4"/>
    </row>
    <row r="20" spans="1:47" s="2" customFormat="1" ht="15.95" customHeight="1" x14ac:dyDescent="0.2">
      <c r="A20" s="6"/>
      <c r="B20" s="21"/>
      <c r="C20" s="21"/>
      <c r="D20" s="21"/>
      <c r="E20" s="21"/>
      <c r="F20" s="21"/>
      <c r="G20" s="1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4"/>
    </row>
    <row r="21" spans="1:47" s="2" customFormat="1" ht="15.95" customHeight="1" x14ac:dyDescent="0.2">
      <c r="A21" s="6"/>
      <c r="B21" s="21"/>
      <c r="C21" s="21"/>
      <c r="D21" s="21"/>
      <c r="E21" s="21"/>
      <c r="F21" s="21"/>
      <c r="G21" s="1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</row>
    <row r="22" spans="1:47" s="2" customFormat="1" ht="15.95" customHeight="1" x14ac:dyDescent="0.2">
      <c r="A22" s="6"/>
      <c r="B22" s="21"/>
      <c r="C22" s="21"/>
      <c r="D22" s="21"/>
      <c r="E22" s="21"/>
      <c r="F22" s="21"/>
      <c r="G22" s="1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</row>
    <row r="23" spans="1:47" s="2" customFormat="1" ht="15.95" customHeight="1" x14ac:dyDescent="0.2">
      <c r="A23" s="6"/>
      <c r="B23" s="21"/>
      <c r="C23" s="21"/>
      <c r="D23" s="21"/>
      <c r="E23" s="21"/>
      <c r="F23" s="21"/>
      <c r="G23" s="1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4"/>
    </row>
    <row r="24" spans="1:47" s="2" customFormat="1" ht="15.95" customHeight="1" x14ac:dyDescent="0.2">
      <c r="A24" s="22" t="s">
        <v>2</v>
      </c>
      <c r="B24" s="83">
        <v>9876199</v>
      </c>
      <c r="C24" s="83">
        <v>9899219</v>
      </c>
      <c r="D24" s="83">
        <v>9918170</v>
      </c>
      <c r="E24" s="83">
        <v>9962311</v>
      </c>
      <c r="F24" s="83">
        <f>E24-B24</f>
        <v>86112</v>
      </c>
      <c r="G24" s="97">
        <f>F24/B24</f>
        <v>8.7191438730629053E-3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4"/>
    </row>
    <row r="25" spans="1:47" s="2" customFormat="1" ht="15.95" customHeight="1" x14ac:dyDescent="0.2">
      <c r="A25" s="22" t="s">
        <v>3</v>
      </c>
      <c r="B25" s="83">
        <v>311644280</v>
      </c>
      <c r="C25" s="83">
        <v>316234505</v>
      </c>
      <c r="D25" s="83">
        <v>321039839</v>
      </c>
      <c r="E25" s="83">
        <v>325719178</v>
      </c>
      <c r="F25" s="83">
        <f>E25-B25</f>
        <v>14074898</v>
      </c>
      <c r="G25" s="97">
        <f>F25/B25</f>
        <v>4.5163344567081418E-2</v>
      </c>
      <c r="H25" s="11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4"/>
    </row>
    <row r="26" spans="1:47" s="2" customFormat="1" ht="15.95" customHeight="1" x14ac:dyDescent="0.2">
      <c r="A26" s="141" t="s">
        <v>237</v>
      </c>
      <c r="B26" s="141"/>
      <c r="C26" s="141"/>
      <c r="D26" s="141"/>
      <c r="E26" s="141"/>
      <c r="F26" s="141"/>
      <c r="G26" s="14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4"/>
    </row>
    <row r="27" spans="1:47" s="2" customFormat="1" ht="15.95" customHeight="1" x14ac:dyDescent="0.2">
      <c r="A27" s="140" t="s">
        <v>234</v>
      </c>
      <c r="B27" s="140"/>
      <c r="C27" s="140"/>
      <c r="D27" s="140"/>
      <c r="E27" s="140"/>
      <c r="F27" s="140"/>
      <c r="G27" s="14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4"/>
    </row>
    <row r="28" spans="1:47" s="2" customFormat="1" ht="15.95" customHeight="1" x14ac:dyDescent="0.2">
      <c r="A28" s="173"/>
      <c r="B28" s="173"/>
      <c r="C28" s="173"/>
      <c r="D28" s="173"/>
      <c r="E28" s="173"/>
      <c r="F28" s="173"/>
      <c r="G28" s="17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4"/>
    </row>
    <row r="29" spans="1:47" s="2" customFormat="1" ht="15.95" customHeight="1" x14ac:dyDescent="0.2">
      <c r="A29" s="140" t="s">
        <v>293</v>
      </c>
      <c r="B29" s="140"/>
      <c r="C29" s="140"/>
      <c r="D29" s="140"/>
      <c r="E29" s="140"/>
      <c r="F29" s="140"/>
      <c r="G29" s="14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4"/>
    </row>
    <row r="30" spans="1:47" s="2" customFormat="1" ht="15.95" customHeight="1" x14ac:dyDescent="0.2">
      <c r="A30" s="149" t="s">
        <v>4</v>
      </c>
      <c r="B30" s="149" t="s">
        <v>260</v>
      </c>
      <c r="C30" s="149" t="s">
        <v>6</v>
      </c>
      <c r="D30" s="4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4"/>
    </row>
    <row r="31" spans="1:47" s="2" customFormat="1" ht="15.95" customHeight="1" x14ac:dyDescent="0.2">
      <c r="A31" s="150"/>
      <c r="B31" s="150"/>
      <c r="C31" s="150"/>
      <c r="D31" s="48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4"/>
    </row>
    <row r="32" spans="1:47" s="3" customFormat="1" ht="15.95" customHeight="1" x14ac:dyDescent="0.2">
      <c r="A32" s="151"/>
      <c r="B32" s="151"/>
      <c r="C32" s="151"/>
      <c r="D32" s="48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1"/>
    </row>
    <row r="33" spans="1:47" s="3" customFormat="1" ht="15.95" customHeight="1" x14ac:dyDescent="0.2">
      <c r="A33" s="14" t="s">
        <v>5</v>
      </c>
      <c r="B33" s="134">
        <v>470348</v>
      </c>
      <c r="C33" s="88">
        <f>B33/$B$33</f>
        <v>1</v>
      </c>
      <c r="D33" s="5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1"/>
    </row>
    <row r="34" spans="1:47" s="2" customFormat="1" ht="15.95" customHeight="1" x14ac:dyDescent="0.2">
      <c r="A34" s="15" t="s">
        <v>111</v>
      </c>
      <c r="B34" s="134"/>
      <c r="C34" s="89"/>
      <c r="D34" s="5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4"/>
    </row>
    <row r="35" spans="1:47" s="2" customFormat="1" ht="15.95" customHeight="1" x14ac:dyDescent="0.2">
      <c r="A35" s="10" t="s">
        <v>227</v>
      </c>
      <c r="B35" s="134">
        <v>39801</v>
      </c>
      <c r="C35" s="90">
        <f t="shared" ref="C35:C52" si="0">B35/$B$33</f>
        <v>8.4620323675236211E-2</v>
      </c>
      <c r="D35" s="5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4"/>
    </row>
    <row r="36" spans="1:47" s="2" customFormat="1" ht="15.95" customHeight="1" x14ac:dyDescent="0.2">
      <c r="A36" s="10" t="s">
        <v>124</v>
      </c>
      <c r="B36" s="134">
        <v>51804</v>
      </c>
      <c r="C36" s="89">
        <f t="shared" si="0"/>
        <v>0.11013972633029162</v>
      </c>
      <c r="D36" s="5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4"/>
    </row>
    <row r="37" spans="1:47" s="2" customFormat="1" ht="15.95" customHeight="1" x14ac:dyDescent="0.2">
      <c r="A37" s="10" t="s">
        <v>125</v>
      </c>
      <c r="B37" s="134">
        <v>174092</v>
      </c>
      <c r="C37" s="89">
        <f t="shared" si="0"/>
        <v>0.37013445363858249</v>
      </c>
      <c r="D37" s="5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4"/>
    </row>
    <row r="38" spans="1:47" s="2" customFormat="1" ht="15.95" customHeight="1" x14ac:dyDescent="0.2">
      <c r="A38" s="10" t="s">
        <v>112</v>
      </c>
      <c r="B38" s="134">
        <v>59807</v>
      </c>
      <c r="C38" s="89">
        <f t="shared" si="0"/>
        <v>0.12715478751902845</v>
      </c>
      <c r="D38" s="5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4"/>
    </row>
    <row r="39" spans="1:47" s="2" customFormat="1" ht="15.95" customHeight="1" x14ac:dyDescent="0.2">
      <c r="A39" s="10" t="s">
        <v>113</v>
      </c>
      <c r="B39" s="134">
        <v>63427</v>
      </c>
      <c r="C39" s="89">
        <f t="shared" si="0"/>
        <v>0.13485121654604676</v>
      </c>
      <c r="D39" s="5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4"/>
    </row>
    <row r="40" spans="1:47" s="2" customFormat="1" ht="15.95" customHeight="1" x14ac:dyDescent="0.2">
      <c r="A40" s="15" t="s">
        <v>114</v>
      </c>
      <c r="B40" s="134"/>
      <c r="C40" s="89"/>
      <c r="D40" s="5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4"/>
    </row>
    <row r="41" spans="1:47" s="2" customFormat="1" ht="15.95" customHeight="1" x14ac:dyDescent="0.2">
      <c r="A41" s="10" t="s">
        <v>115</v>
      </c>
      <c r="B41" s="134">
        <v>229414</v>
      </c>
      <c r="C41" s="89">
        <f t="shared" si="0"/>
        <v>0.48775374828850127</v>
      </c>
      <c r="D41" s="5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4"/>
    </row>
    <row r="42" spans="1:47" s="2" customFormat="1" ht="15.95" customHeight="1" x14ac:dyDescent="0.2">
      <c r="A42" s="10" t="s">
        <v>116</v>
      </c>
      <c r="B42" s="134">
        <v>240934</v>
      </c>
      <c r="C42" s="89">
        <f t="shared" si="0"/>
        <v>0.51224625171149873</v>
      </c>
      <c r="D42" s="5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4"/>
    </row>
    <row r="43" spans="1:47" s="2" customFormat="1" ht="15.95" customHeight="1" x14ac:dyDescent="0.2">
      <c r="A43" s="15" t="s">
        <v>228</v>
      </c>
      <c r="B43" s="134"/>
      <c r="C43" s="89"/>
      <c r="D43" s="5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4"/>
    </row>
    <row r="44" spans="1:47" s="2" customFormat="1" ht="15.95" customHeight="1" x14ac:dyDescent="0.2">
      <c r="A44" s="10" t="s">
        <v>117</v>
      </c>
      <c r="B44" s="134">
        <v>381100</v>
      </c>
      <c r="C44" s="89">
        <f t="shared" si="0"/>
        <v>0.8102511332035004</v>
      </c>
      <c r="D44" s="5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4"/>
    </row>
    <row r="45" spans="1:47" s="2" customFormat="1" ht="15.95" customHeight="1" x14ac:dyDescent="0.2">
      <c r="A45" s="10" t="s">
        <v>221</v>
      </c>
      <c r="B45" s="134">
        <v>39695</v>
      </c>
      <c r="C45" s="89">
        <f t="shared" si="0"/>
        <v>8.439495862637876E-2</v>
      </c>
      <c r="D45" s="50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4"/>
    </row>
    <row r="46" spans="1:47" s="2" customFormat="1" ht="15.95" customHeight="1" x14ac:dyDescent="0.2">
      <c r="A46" s="10" t="s">
        <v>131</v>
      </c>
      <c r="B46" s="134">
        <v>1746</v>
      </c>
      <c r="C46" s="89">
        <f t="shared" si="0"/>
        <v>3.7121450500480495E-3</v>
      </c>
      <c r="D46" s="50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4"/>
    </row>
    <row r="47" spans="1:47" s="2" customFormat="1" ht="15.95" customHeight="1" x14ac:dyDescent="0.2">
      <c r="A47" s="10" t="s">
        <v>232</v>
      </c>
      <c r="B47" s="134">
        <v>157</v>
      </c>
      <c r="C47" s="89">
        <f t="shared" si="0"/>
        <v>3.3379540255300331E-4</v>
      </c>
      <c r="D47" s="50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4"/>
    </row>
    <row r="48" spans="1:47" s="2" customFormat="1" ht="15.95" customHeight="1" x14ac:dyDescent="0.2">
      <c r="A48" s="10" t="s">
        <v>222</v>
      </c>
      <c r="B48" s="134">
        <v>19812</v>
      </c>
      <c r="C48" s="89">
        <f t="shared" si="0"/>
        <v>4.2122003282675805E-2</v>
      </c>
      <c r="D48" s="50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4"/>
    </row>
    <row r="49" spans="1:47" s="2" customFormat="1" ht="15.95" customHeight="1" x14ac:dyDescent="0.2">
      <c r="A49" s="10" t="s">
        <v>119</v>
      </c>
      <c r="B49" s="134">
        <v>6826</v>
      </c>
      <c r="C49" s="89">
        <f t="shared" si="0"/>
        <v>1.4512658712272615E-2</v>
      </c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4"/>
    </row>
    <row r="50" spans="1:47" s="2" customFormat="1" ht="15.95" customHeight="1" x14ac:dyDescent="0.2">
      <c r="A50" s="10" t="s">
        <v>120</v>
      </c>
      <c r="B50" s="134">
        <v>21012</v>
      </c>
      <c r="C50" s="89">
        <f t="shared" si="0"/>
        <v>4.4673305722571374E-2</v>
      </c>
      <c r="D50" s="5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4"/>
    </row>
    <row r="51" spans="1:47" s="2" customFormat="1" ht="15.95" customHeight="1" x14ac:dyDescent="0.2">
      <c r="A51" s="15" t="s">
        <v>152</v>
      </c>
      <c r="B51" s="134"/>
      <c r="C51" s="89"/>
      <c r="D51" s="5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4"/>
    </row>
    <row r="52" spans="1:47" s="2" customFormat="1" ht="15.95" customHeight="1" x14ac:dyDescent="0.2">
      <c r="A52" s="23" t="s">
        <v>121</v>
      </c>
      <c r="B52" s="134">
        <v>30444</v>
      </c>
      <c r="C52" s="91">
        <f t="shared" si="0"/>
        <v>6.4726542900150522E-2</v>
      </c>
      <c r="D52" s="5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4"/>
    </row>
    <row r="53" spans="1:47" s="2" customFormat="1" ht="15.95" customHeight="1" x14ac:dyDescent="0.2">
      <c r="A53" s="176" t="s">
        <v>237</v>
      </c>
      <c r="B53" s="176"/>
      <c r="C53" s="177"/>
      <c r="D53" s="177"/>
      <c r="E53" s="177"/>
      <c r="F53" s="177"/>
      <c r="G53" s="177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4"/>
    </row>
    <row r="54" spans="1:47" s="2" customFormat="1" ht="15.95" customHeight="1" x14ac:dyDescent="0.2">
      <c r="A54" s="140" t="s">
        <v>263</v>
      </c>
      <c r="B54" s="140"/>
      <c r="C54" s="140"/>
      <c r="D54" s="140"/>
      <c r="E54" s="140"/>
      <c r="F54" s="140"/>
      <c r="G54" s="14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4"/>
    </row>
    <row r="55" spans="1:47" s="2" customFormat="1" ht="15.95" customHeight="1" x14ac:dyDescent="0.2">
      <c r="A55" s="140"/>
      <c r="B55" s="140"/>
      <c r="C55" s="140"/>
      <c r="D55" s="140"/>
      <c r="E55" s="140"/>
      <c r="F55" s="140"/>
      <c r="G55" s="14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4"/>
    </row>
    <row r="56" spans="1:47" s="2" customFormat="1" ht="15.95" customHeight="1" x14ac:dyDescent="0.2">
      <c r="A56" s="144"/>
      <c r="B56" s="144"/>
      <c r="C56" s="144"/>
      <c r="D56" s="144"/>
      <c r="E56" s="144"/>
      <c r="F56" s="144"/>
      <c r="G56" s="144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4"/>
    </row>
    <row r="57" spans="1:47" s="2" customFormat="1" ht="15.95" customHeight="1" x14ac:dyDescent="0.2">
      <c r="A57" s="143" t="s">
        <v>264</v>
      </c>
      <c r="B57" s="143"/>
      <c r="C57" s="143"/>
      <c r="D57" s="140"/>
      <c r="E57" s="140"/>
      <c r="F57" s="140"/>
      <c r="G57" s="14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4"/>
    </row>
    <row r="58" spans="1:47" s="2" customFormat="1" ht="15.95" customHeight="1" x14ac:dyDescent="0.2">
      <c r="A58" s="149" t="s">
        <v>4</v>
      </c>
      <c r="B58" s="162" t="s">
        <v>260</v>
      </c>
      <c r="C58" s="149" t="s">
        <v>6</v>
      </c>
      <c r="D58" s="127"/>
      <c r="E58" s="48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4"/>
    </row>
    <row r="59" spans="1:47" s="2" customFormat="1" ht="15.95" customHeight="1" x14ac:dyDescent="0.2">
      <c r="A59" s="151"/>
      <c r="B59" s="164"/>
      <c r="C59" s="151"/>
      <c r="D59" s="127"/>
      <c r="E59" s="48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4"/>
    </row>
    <row r="60" spans="1:47" s="2" customFormat="1" ht="15.95" customHeight="1" x14ac:dyDescent="0.2">
      <c r="A60" s="14" t="s">
        <v>195</v>
      </c>
      <c r="B60" s="134">
        <v>73731</v>
      </c>
      <c r="C60" s="135">
        <v>1</v>
      </c>
      <c r="D60" s="52"/>
      <c r="E60" s="48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4"/>
    </row>
    <row r="61" spans="1:47" s="2" customFormat="1" ht="15.95" customHeight="1" x14ac:dyDescent="0.2">
      <c r="A61" s="6" t="s">
        <v>210</v>
      </c>
      <c r="B61" s="134">
        <v>5150</v>
      </c>
      <c r="C61" s="135">
        <v>7.0000000000000007E-2</v>
      </c>
      <c r="D61" s="52"/>
      <c r="E61" s="48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4"/>
    </row>
    <row r="62" spans="1:47" s="2" customFormat="1" ht="15.95" customHeight="1" x14ac:dyDescent="0.2">
      <c r="A62" s="6" t="s">
        <v>211</v>
      </c>
      <c r="B62" s="134">
        <v>14712</v>
      </c>
      <c r="C62" s="135">
        <v>0.2</v>
      </c>
      <c r="D62" s="52"/>
      <c r="E62" s="48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4"/>
    </row>
    <row r="63" spans="1:47" s="2" customFormat="1" ht="15.95" customHeight="1" x14ac:dyDescent="0.2">
      <c r="A63" s="6" t="s">
        <v>212</v>
      </c>
      <c r="B63" s="134">
        <v>45286</v>
      </c>
      <c r="C63" s="135">
        <v>0.61399999999999999</v>
      </c>
      <c r="D63" s="52"/>
      <c r="E63" s="48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4"/>
    </row>
    <row r="64" spans="1:47" s="2" customFormat="1" ht="15.95" customHeight="1" x14ac:dyDescent="0.2">
      <c r="A64" s="6" t="s">
        <v>213</v>
      </c>
      <c r="B64" s="134">
        <v>8583</v>
      </c>
      <c r="C64" s="135">
        <v>0.11600000000000001</v>
      </c>
      <c r="D64" s="52"/>
      <c r="E64" s="48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4"/>
    </row>
    <row r="65" spans="1:47" s="2" customFormat="1" ht="15.95" customHeight="1" x14ac:dyDescent="0.2">
      <c r="A65" s="24" t="s">
        <v>214</v>
      </c>
      <c r="B65" s="134"/>
      <c r="C65" s="135"/>
      <c r="D65" s="52"/>
      <c r="E65" s="48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4"/>
    </row>
    <row r="66" spans="1:47" s="2" customFormat="1" ht="15.95" customHeight="1" x14ac:dyDescent="0.2">
      <c r="A66" s="22" t="s">
        <v>196</v>
      </c>
      <c r="B66" s="134">
        <v>297326</v>
      </c>
      <c r="C66" s="135">
        <v>1</v>
      </c>
      <c r="D66" s="52"/>
      <c r="E66" s="48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4"/>
    </row>
    <row r="67" spans="1:47" s="2" customFormat="1" ht="15.95" customHeight="1" x14ac:dyDescent="0.2">
      <c r="A67" s="6" t="s">
        <v>215</v>
      </c>
      <c r="B67" s="134">
        <v>6450</v>
      </c>
      <c r="C67" s="135">
        <v>2.1999999999999999E-2</v>
      </c>
      <c r="D67" s="52"/>
      <c r="E67" s="48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4"/>
    </row>
    <row r="68" spans="1:47" s="2" customFormat="1" ht="15.95" customHeight="1" x14ac:dyDescent="0.2">
      <c r="A68" s="6" t="s">
        <v>216</v>
      </c>
      <c r="B68" s="134">
        <v>14669</v>
      </c>
      <c r="C68" s="135">
        <v>4.9000000000000002E-2</v>
      </c>
      <c r="D68" s="52"/>
      <c r="E68" s="48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4"/>
    </row>
    <row r="69" spans="1:47" s="2" customFormat="1" ht="15.95" customHeight="1" x14ac:dyDescent="0.2">
      <c r="A69" s="6" t="s">
        <v>211</v>
      </c>
      <c r="B69" s="134">
        <v>73403</v>
      </c>
      <c r="C69" s="135">
        <v>0.247</v>
      </c>
      <c r="D69" s="52"/>
      <c r="E69" s="48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4"/>
    </row>
    <row r="70" spans="1:47" s="2" customFormat="1" ht="15.95" customHeight="1" x14ac:dyDescent="0.2">
      <c r="A70" s="6" t="s">
        <v>217</v>
      </c>
      <c r="B70" s="134">
        <v>74453</v>
      </c>
      <c r="C70" s="135">
        <v>0.25</v>
      </c>
      <c r="D70" s="52"/>
      <c r="E70" s="48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4"/>
    </row>
    <row r="71" spans="1:47" s="2" customFormat="1" ht="15.95" customHeight="1" x14ac:dyDescent="0.2">
      <c r="A71" s="6" t="s">
        <v>218</v>
      </c>
      <c r="B71" s="134">
        <v>29222</v>
      </c>
      <c r="C71" s="135">
        <v>9.8000000000000004E-2</v>
      </c>
      <c r="D71" s="52"/>
      <c r="E71" s="48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4"/>
    </row>
    <row r="72" spans="1:47" s="2" customFormat="1" ht="15.95" customHeight="1" x14ac:dyDescent="0.2">
      <c r="A72" s="6" t="s">
        <v>219</v>
      </c>
      <c r="B72" s="134">
        <v>57880</v>
      </c>
      <c r="C72" s="135">
        <v>0.19500000000000001</v>
      </c>
      <c r="D72" s="52"/>
      <c r="E72" s="48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4"/>
    </row>
    <row r="73" spans="1:47" s="2" customFormat="1" ht="15.95" customHeight="1" x14ac:dyDescent="0.2">
      <c r="A73" s="18" t="s">
        <v>220</v>
      </c>
      <c r="B73" s="134">
        <v>41249</v>
      </c>
      <c r="C73" s="135">
        <v>0.13900000000000001</v>
      </c>
      <c r="D73" s="52"/>
      <c r="E73" s="48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4"/>
    </row>
    <row r="74" spans="1:47" s="2" customFormat="1" ht="15.95" customHeight="1" x14ac:dyDescent="0.2">
      <c r="A74" s="141" t="s">
        <v>237</v>
      </c>
      <c r="B74" s="141"/>
      <c r="C74" s="141"/>
      <c r="D74" s="142"/>
      <c r="E74" s="142"/>
      <c r="F74" s="142"/>
      <c r="G74" s="14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4"/>
    </row>
    <row r="75" spans="1:47" s="2" customFormat="1" ht="15.95" customHeight="1" x14ac:dyDescent="0.2">
      <c r="A75" s="140" t="s">
        <v>263</v>
      </c>
      <c r="B75" s="140"/>
      <c r="C75" s="140"/>
      <c r="D75" s="140"/>
      <c r="E75" s="140"/>
      <c r="F75" s="140"/>
      <c r="G75" s="14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4"/>
    </row>
    <row r="76" spans="1:47" s="2" customFormat="1" ht="15.95" customHeight="1" x14ac:dyDescent="0.2">
      <c r="A76" s="155"/>
      <c r="B76" s="155"/>
      <c r="C76" s="155"/>
      <c r="D76" s="155"/>
      <c r="E76" s="155"/>
      <c r="F76" s="155"/>
      <c r="G76" s="15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4"/>
    </row>
    <row r="77" spans="1:47" s="2" customFormat="1" ht="15.95" customHeight="1" x14ac:dyDescent="0.2">
      <c r="A77" s="143" t="s">
        <v>292</v>
      </c>
      <c r="B77" s="143"/>
      <c r="C77" s="143"/>
      <c r="D77" s="143"/>
      <c r="E77" s="143"/>
      <c r="F77" s="143"/>
      <c r="G77" s="14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4"/>
    </row>
    <row r="78" spans="1:47" s="2" customFormat="1" ht="15.95" customHeight="1" x14ac:dyDescent="0.2">
      <c r="A78" s="149" t="s">
        <v>1</v>
      </c>
      <c r="B78" s="197" t="s">
        <v>283</v>
      </c>
      <c r="C78" s="197" t="s">
        <v>284</v>
      </c>
      <c r="D78" s="197" t="s">
        <v>285</v>
      </c>
      <c r="E78" s="197" t="s">
        <v>286</v>
      </c>
      <c r="F78" s="197" t="s">
        <v>287</v>
      </c>
      <c r="G78" s="197" t="s">
        <v>288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"/>
    </row>
    <row r="79" spans="1:47" s="3" customFormat="1" ht="15.95" customHeight="1" x14ac:dyDescent="0.2">
      <c r="A79" s="150"/>
      <c r="B79" s="198"/>
      <c r="C79" s="198"/>
      <c r="D79" s="198"/>
      <c r="E79" s="198"/>
      <c r="F79" s="198"/>
      <c r="G79" s="198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1"/>
    </row>
    <row r="80" spans="1:47" s="2" customFormat="1" ht="15.95" customHeight="1" x14ac:dyDescent="0.2">
      <c r="A80" s="151"/>
      <c r="B80" s="199"/>
      <c r="C80" s="199"/>
      <c r="D80" s="199"/>
      <c r="E80" s="199"/>
      <c r="F80" s="199"/>
      <c r="G80" s="199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4"/>
    </row>
    <row r="81" spans="1:47" s="2" customFormat="1" ht="15.95" customHeight="1" x14ac:dyDescent="0.2">
      <c r="A81" s="133" t="s">
        <v>165</v>
      </c>
      <c r="B81" s="134">
        <v>239727</v>
      </c>
      <c r="C81" s="134">
        <v>239265</v>
      </c>
      <c r="D81" s="134">
        <v>241348</v>
      </c>
      <c r="E81" s="134">
        <v>248951</v>
      </c>
      <c r="F81" s="134">
        <v>9224</v>
      </c>
      <c r="G81" s="135">
        <v>3.7999999999999999E-2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4"/>
    </row>
    <row r="82" spans="1:47" s="2" customFormat="1" ht="15.95" customHeight="1" x14ac:dyDescent="0.2">
      <c r="A82" s="133" t="s">
        <v>34</v>
      </c>
      <c r="B82" s="134">
        <v>38944</v>
      </c>
      <c r="C82" s="134">
        <v>39141</v>
      </c>
      <c r="D82" s="134">
        <v>39729</v>
      </c>
      <c r="E82" s="134">
        <v>40853</v>
      </c>
      <c r="F82" s="134">
        <v>1909</v>
      </c>
      <c r="G82" s="135">
        <v>4.9000000000000002E-2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4"/>
    </row>
    <row r="83" spans="1:47" s="2" customFormat="1" ht="15.95" customHeight="1" x14ac:dyDescent="0.2">
      <c r="A83" s="133" t="s">
        <v>37</v>
      </c>
      <c r="B83" s="134">
        <v>55660</v>
      </c>
      <c r="C83" s="134">
        <v>55488</v>
      </c>
      <c r="D83" s="134">
        <v>55838</v>
      </c>
      <c r="E83" s="134">
        <v>57498</v>
      </c>
      <c r="F83" s="134">
        <v>1838</v>
      </c>
      <c r="G83" s="135">
        <v>3.3000000000000002E-2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4"/>
    </row>
    <row r="84" spans="1:47" s="2" customFormat="1" ht="15.95" customHeight="1" x14ac:dyDescent="0.2">
      <c r="A84" s="133" t="s">
        <v>46</v>
      </c>
      <c r="B84" s="134">
        <v>145123</v>
      </c>
      <c r="C84" s="134">
        <v>144636</v>
      </c>
      <c r="D84" s="134">
        <v>145781</v>
      </c>
      <c r="E84" s="134">
        <v>150600</v>
      </c>
      <c r="F84" s="134">
        <v>5477</v>
      </c>
      <c r="G84" s="135">
        <v>3.7999999999999999E-2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4"/>
    </row>
    <row r="85" spans="1:47" s="2" customFormat="1" ht="15.95" customHeight="1" x14ac:dyDescent="0.2">
      <c r="A85" s="6"/>
      <c r="B85" s="93"/>
      <c r="C85" s="93"/>
      <c r="D85" s="93"/>
      <c r="E85" s="93"/>
      <c r="F85" s="94"/>
      <c r="G85" s="90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4"/>
    </row>
    <row r="86" spans="1:47" s="2" customFormat="1" ht="15.95" customHeight="1" x14ac:dyDescent="0.2">
      <c r="A86" s="6"/>
      <c r="B86" s="93"/>
      <c r="C86" s="93"/>
      <c r="D86" s="93"/>
      <c r="E86" s="93"/>
      <c r="F86" s="94"/>
      <c r="G86" s="90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4"/>
    </row>
    <row r="87" spans="1:47" s="2" customFormat="1" ht="15.95" customHeight="1" x14ac:dyDescent="0.2">
      <c r="A87" s="6"/>
      <c r="B87" s="93"/>
      <c r="C87" s="93"/>
      <c r="D87" s="93"/>
      <c r="E87" s="93"/>
      <c r="F87" s="94"/>
      <c r="G87" s="90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4"/>
    </row>
    <row r="88" spans="1:47" s="2" customFormat="1" ht="15.95" customHeight="1" x14ac:dyDescent="0.2">
      <c r="A88" s="6"/>
      <c r="B88" s="93"/>
      <c r="C88" s="93"/>
      <c r="D88" s="93"/>
      <c r="E88" s="93"/>
      <c r="F88" s="94"/>
      <c r="G88" s="90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4"/>
    </row>
    <row r="89" spans="1:47" s="2" customFormat="1" ht="15.95" customHeight="1" x14ac:dyDescent="0.2">
      <c r="A89" s="6"/>
      <c r="B89" s="93"/>
      <c r="C89" s="93"/>
      <c r="D89" s="93"/>
      <c r="E89" s="93"/>
      <c r="F89" s="94"/>
      <c r="G89" s="90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4"/>
    </row>
    <row r="90" spans="1:47" s="2" customFormat="1" ht="15.95" customHeight="1" x14ac:dyDescent="0.2">
      <c r="A90" s="6"/>
      <c r="B90" s="93"/>
      <c r="C90" s="93"/>
      <c r="D90" s="93"/>
      <c r="E90" s="93"/>
      <c r="F90" s="94"/>
      <c r="G90" s="90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4"/>
    </row>
    <row r="91" spans="1:47" s="2" customFormat="1" ht="15.95" customHeight="1" x14ac:dyDescent="0.2">
      <c r="A91" s="6"/>
      <c r="B91" s="93"/>
      <c r="C91" s="93"/>
      <c r="D91" s="93"/>
      <c r="E91" s="93"/>
      <c r="F91" s="94"/>
      <c r="G91" s="90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4"/>
    </row>
    <row r="92" spans="1:47" s="2" customFormat="1" ht="15.95" customHeight="1" x14ac:dyDescent="0.2">
      <c r="A92" s="6"/>
      <c r="B92" s="93"/>
      <c r="C92" s="93"/>
      <c r="D92" s="93"/>
      <c r="E92" s="93"/>
      <c r="F92" s="94"/>
      <c r="G92" s="90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4"/>
    </row>
    <row r="93" spans="1:47" s="2" customFormat="1" ht="15.95" customHeight="1" x14ac:dyDescent="0.2">
      <c r="A93" s="6"/>
      <c r="B93" s="93"/>
      <c r="C93" s="93"/>
      <c r="D93" s="93"/>
      <c r="E93" s="93"/>
      <c r="F93" s="94"/>
      <c r="G93" s="90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4"/>
    </row>
    <row r="94" spans="1:47" s="2" customFormat="1" ht="15.95" customHeight="1" x14ac:dyDescent="0.2">
      <c r="A94" s="6"/>
      <c r="B94" s="93"/>
      <c r="C94" s="93"/>
      <c r="D94" s="93"/>
      <c r="E94" s="93"/>
      <c r="F94" s="94"/>
      <c r="G94" s="90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4"/>
    </row>
    <row r="95" spans="1:47" s="2" customFormat="1" ht="15.95" customHeight="1" x14ac:dyDescent="0.2">
      <c r="A95" s="6"/>
      <c r="B95" s="93"/>
      <c r="C95" s="93"/>
      <c r="D95" s="93"/>
      <c r="E95" s="93"/>
      <c r="F95" s="94"/>
      <c r="G95" s="90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4"/>
    </row>
    <row r="96" spans="1:47" s="2" customFormat="1" ht="15.95" customHeight="1" x14ac:dyDescent="0.2">
      <c r="A96" s="6"/>
      <c r="B96" s="93"/>
      <c r="C96" s="93"/>
      <c r="D96" s="93"/>
      <c r="E96" s="93"/>
      <c r="F96" s="94"/>
      <c r="G96" s="90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4"/>
    </row>
    <row r="97" spans="1:47" s="2" customFormat="1" ht="15.95" customHeight="1" x14ac:dyDescent="0.2">
      <c r="A97" s="22" t="s">
        <v>2</v>
      </c>
      <c r="B97" s="93">
        <v>4685000</v>
      </c>
      <c r="C97" s="93">
        <v>4724000</v>
      </c>
      <c r="D97" s="93">
        <v>4751000</v>
      </c>
      <c r="E97" s="93">
        <v>4884000</v>
      </c>
      <c r="F97" s="94">
        <f>E97-B97</f>
        <v>199000</v>
      </c>
      <c r="G97" s="90">
        <f>F97/B97</f>
        <v>4.2475987193169688E-2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4"/>
    </row>
    <row r="98" spans="1:47" s="2" customFormat="1" ht="15.95" customHeight="1" x14ac:dyDescent="0.2">
      <c r="A98" s="22" t="s">
        <v>3</v>
      </c>
      <c r="B98" s="93">
        <v>153617000</v>
      </c>
      <c r="C98" s="93">
        <v>155389000</v>
      </c>
      <c r="D98" s="93">
        <v>157130000</v>
      </c>
      <c r="E98" s="94">
        <v>160320000</v>
      </c>
      <c r="F98" s="94">
        <f>E98-B98</f>
        <v>6703000</v>
      </c>
      <c r="G98" s="90">
        <f>F98/B98</f>
        <v>4.3634493578184705E-2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4"/>
    </row>
    <row r="99" spans="1:47" s="2" customFormat="1" ht="15.95" customHeight="1" x14ac:dyDescent="0.2">
      <c r="A99" s="141" t="s">
        <v>238</v>
      </c>
      <c r="B99" s="141"/>
      <c r="C99" s="141"/>
      <c r="D99" s="141"/>
      <c r="E99" s="141"/>
      <c r="F99" s="141"/>
      <c r="G99" s="141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4"/>
    </row>
    <row r="100" spans="1:47" s="2" customFormat="1" ht="15.95" customHeight="1" x14ac:dyDescent="0.2">
      <c r="A100" s="140" t="s">
        <v>239</v>
      </c>
      <c r="B100" s="140"/>
      <c r="C100" s="140"/>
      <c r="D100" s="140"/>
      <c r="E100" s="140"/>
      <c r="F100" s="140"/>
      <c r="G100" s="140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4"/>
    </row>
    <row r="101" spans="1:47" s="2" customFormat="1" ht="15.95" customHeight="1" x14ac:dyDescent="0.2">
      <c r="A101" s="140"/>
      <c r="B101" s="140"/>
      <c r="C101" s="140"/>
      <c r="D101" s="140"/>
      <c r="E101" s="140"/>
      <c r="F101" s="140"/>
      <c r="G101" s="140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4"/>
    </row>
    <row r="102" spans="1:47" s="2" customFormat="1" ht="15.95" customHeight="1" x14ac:dyDescent="0.2">
      <c r="A102" s="143" t="s">
        <v>289</v>
      </c>
      <c r="B102" s="143"/>
      <c r="C102" s="143"/>
      <c r="D102" s="143"/>
      <c r="E102" s="143"/>
      <c r="F102" s="143"/>
      <c r="G102" s="14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4"/>
    </row>
    <row r="103" spans="1:47" s="2" customFormat="1" ht="15.95" customHeight="1" x14ac:dyDescent="0.2">
      <c r="A103" s="149" t="s">
        <v>1</v>
      </c>
      <c r="B103" s="197" t="s">
        <v>283</v>
      </c>
      <c r="C103" s="197" t="s">
        <v>284</v>
      </c>
      <c r="D103" s="197" t="s">
        <v>285</v>
      </c>
      <c r="E103" s="197" t="s">
        <v>286</v>
      </c>
      <c r="F103" s="197" t="s">
        <v>287</v>
      </c>
      <c r="G103" s="197" t="s">
        <v>288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4"/>
    </row>
    <row r="104" spans="1:47" s="2" customFormat="1" ht="15.95" customHeight="1" x14ac:dyDescent="0.2">
      <c r="A104" s="150"/>
      <c r="B104" s="198"/>
      <c r="C104" s="198"/>
      <c r="D104" s="198"/>
      <c r="E104" s="198"/>
      <c r="F104" s="198"/>
      <c r="G104" s="198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4"/>
    </row>
    <row r="105" spans="1:47" s="2" customFormat="1" ht="15.95" customHeight="1" x14ac:dyDescent="0.2">
      <c r="A105" s="151"/>
      <c r="B105" s="199"/>
      <c r="C105" s="199"/>
      <c r="D105" s="199"/>
      <c r="E105" s="199"/>
      <c r="F105" s="199"/>
      <c r="G105" s="199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4"/>
    </row>
    <row r="106" spans="1:47" s="2" customFormat="1" ht="15.95" customHeight="1" x14ac:dyDescent="0.2">
      <c r="A106" s="133" t="s">
        <v>165</v>
      </c>
      <c r="B106" s="134">
        <v>219712</v>
      </c>
      <c r="C106" s="134">
        <v>221991</v>
      </c>
      <c r="D106" s="134">
        <v>230560</v>
      </c>
      <c r="E106" s="134">
        <v>238392</v>
      </c>
      <c r="F106" s="134">
        <v>18680</v>
      </c>
      <c r="G106" s="135">
        <v>8.5000000000000006E-2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4"/>
    </row>
    <row r="107" spans="1:47" s="2" customFormat="1" ht="15.95" customHeight="1" x14ac:dyDescent="0.2">
      <c r="A107" s="133" t="s">
        <v>34</v>
      </c>
      <c r="B107" s="134">
        <v>36232</v>
      </c>
      <c r="C107" s="134">
        <v>36756</v>
      </c>
      <c r="D107" s="134">
        <v>38182</v>
      </c>
      <c r="E107" s="134">
        <v>39329</v>
      </c>
      <c r="F107" s="134">
        <v>3097</v>
      </c>
      <c r="G107" s="135">
        <v>8.5000000000000006E-2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4"/>
    </row>
    <row r="108" spans="1:47" s="2" customFormat="1" ht="15.95" customHeight="1" x14ac:dyDescent="0.2">
      <c r="A108" s="133" t="s">
        <v>37</v>
      </c>
      <c r="B108" s="134">
        <v>51191</v>
      </c>
      <c r="C108" s="134">
        <v>51753</v>
      </c>
      <c r="D108" s="134">
        <v>53381</v>
      </c>
      <c r="E108" s="134">
        <v>55093</v>
      </c>
      <c r="F108" s="134">
        <v>3902</v>
      </c>
      <c r="G108" s="135">
        <v>7.5999999999999998E-2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4"/>
    </row>
    <row r="109" spans="1:47" s="2" customFormat="1" ht="15.95" customHeight="1" x14ac:dyDescent="0.2">
      <c r="A109" s="133" t="s">
        <v>46</v>
      </c>
      <c r="B109" s="134">
        <v>132289</v>
      </c>
      <c r="C109" s="134">
        <v>133482</v>
      </c>
      <c r="D109" s="134">
        <v>138997</v>
      </c>
      <c r="E109" s="134">
        <v>143970</v>
      </c>
      <c r="F109" s="134">
        <v>11681</v>
      </c>
      <c r="G109" s="135">
        <v>8.7999999999999995E-2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4"/>
    </row>
    <row r="110" spans="1:47" s="2" customFormat="1" ht="15.95" customHeight="1" x14ac:dyDescent="0.2">
      <c r="A110" s="6"/>
      <c r="B110" s="21"/>
      <c r="C110" s="21"/>
      <c r="D110" s="21"/>
      <c r="E110" s="21"/>
      <c r="F110" s="21"/>
      <c r="G110" s="17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4"/>
    </row>
    <row r="111" spans="1:47" s="2" customFormat="1" ht="15.95" customHeight="1" x14ac:dyDescent="0.2">
      <c r="A111" s="6"/>
      <c r="B111" s="21"/>
      <c r="C111" s="21"/>
      <c r="D111" s="21"/>
      <c r="E111" s="21"/>
      <c r="F111" s="21"/>
      <c r="G111" s="17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4"/>
    </row>
    <row r="112" spans="1:47" s="2" customFormat="1" ht="15.95" customHeight="1" x14ac:dyDescent="0.2">
      <c r="A112" s="6"/>
      <c r="B112" s="21"/>
      <c r="C112" s="21"/>
      <c r="D112" s="21"/>
      <c r="E112" s="21"/>
      <c r="F112" s="21"/>
      <c r="G112" s="17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4"/>
    </row>
    <row r="113" spans="1:47" s="2" customFormat="1" ht="15.95" customHeight="1" x14ac:dyDescent="0.2">
      <c r="A113" s="6"/>
      <c r="B113" s="21"/>
      <c r="C113" s="21"/>
      <c r="D113" s="21"/>
      <c r="E113" s="21"/>
      <c r="F113" s="21"/>
      <c r="G113" s="17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4"/>
    </row>
    <row r="114" spans="1:47" s="2" customFormat="1" ht="15.95" customHeight="1" x14ac:dyDescent="0.2">
      <c r="A114" s="6"/>
      <c r="B114" s="21"/>
      <c r="C114" s="21"/>
      <c r="D114" s="21"/>
      <c r="E114" s="21"/>
      <c r="F114" s="21"/>
      <c r="G114" s="17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4"/>
    </row>
    <row r="115" spans="1:47" s="2" customFormat="1" ht="15.95" customHeight="1" x14ac:dyDescent="0.2">
      <c r="A115" s="6"/>
      <c r="B115" s="21"/>
      <c r="C115" s="21"/>
      <c r="D115" s="21"/>
      <c r="E115" s="21"/>
      <c r="F115" s="21"/>
      <c r="G115" s="17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4"/>
    </row>
    <row r="116" spans="1:47" s="2" customFormat="1" ht="15.95" customHeight="1" x14ac:dyDescent="0.2">
      <c r="A116" s="6"/>
      <c r="B116" s="21"/>
      <c r="C116" s="21"/>
      <c r="D116" s="21"/>
      <c r="E116" s="21"/>
      <c r="F116" s="21"/>
      <c r="G116" s="17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4"/>
    </row>
    <row r="117" spans="1:47" s="2" customFormat="1" ht="15.95" customHeight="1" x14ac:dyDescent="0.2">
      <c r="A117" s="6"/>
      <c r="B117" s="21"/>
      <c r="C117" s="21"/>
      <c r="D117" s="21"/>
      <c r="E117" s="21"/>
      <c r="F117" s="21"/>
      <c r="G117" s="17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4"/>
    </row>
    <row r="118" spans="1:47" s="2" customFormat="1" ht="15.95" customHeight="1" x14ac:dyDescent="0.2">
      <c r="A118" s="6"/>
      <c r="B118" s="21"/>
      <c r="C118" s="21"/>
      <c r="D118" s="21"/>
      <c r="E118" s="21"/>
      <c r="F118" s="21"/>
      <c r="G118" s="17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4"/>
    </row>
    <row r="119" spans="1:47" s="2" customFormat="1" ht="15.95" customHeight="1" x14ac:dyDescent="0.2">
      <c r="A119" s="6"/>
      <c r="B119" s="21"/>
      <c r="C119" s="21"/>
      <c r="D119" s="21"/>
      <c r="E119" s="21"/>
      <c r="F119" s="21"/>
      <c r="G119" s="17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4"/>
    </row>
    <row r="120" spans="1:47" s="2" customFormat="1" ht="15.95" customHeight="1" x14ac:dyDescent="0.2">
      <c r="A120" s="6"/>
      <c r="B120" s="21"/>
      <c r="C120" s="21"/>
      <c r="D120" s="21"/>
      <c r="E120" s="21"/>
      <c r="F120" s="21"/>
      <c r="G120" s="17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4"/>
    </row>
    <row r="121" spans="1:47" s="2" customFormat="1" ht="15.95" customHeight="1" x14ac:dyDescent="0.2">
      <c r="A121" s="6"/>
      <c r="B121" s="21"/>
      <c r="C121" s="21"/>
      <c r="D121" s="21"/>
      <c r="E121" s="21"/>
      <c r="F121" s="21"/>
      <c r="G121" s="17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4"/>
    </row>
    <row r="122" spans="1:47" s="2" customFormat="1" ht="15.95" customHeight="1" x14ac:dyDescent="0.2">
      <c r="A122" s="22" t="s">
        <v>2</v>
      </c>
      <c r="B122" s="83">
        <v>4198000</v>
      </c>
      <c r="C122" s="83">
        <v>4308000</v>
      </c>
      <c r="D122" s="83">
        <v>4493000</v>
      </c>
      <c r="E122" s="83">
        <v>4657000</v>
      </c>
      <c r="F122" s="83">
        <f>E122-B122</f>
        <v>459000</v>
      </c>
      <c r="G122" s="97">
        <f>F122/B122</f>
        <v>0.10933777989518818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4"/>
    </row>
    <row r="123" spans="1:47" s="2" customFormat="1" ht="15.95" customHeight="1" x14ac:dyDescent="0.2">
      <c r="A123" s="22" t="s">
        <v>3</v>
      </c>
      <c r="B123" s="84">
        <v>139869000</v>
      </c>
      <c r="C123" s="84">
        <v>143929000</v>
      </c>
      <c r="D123" s="84">
        <v>148834000</v>
      </c>
      <c r="E123" s="84">
        <v>153337000</v>
      </c>
      <c r="F123" s="83">
        <f>E123-B123</f>
        <v>13468000</v>
      </c>
      <c r="G123" s="97">
        <f>F123/B123</f>
        <v>9.6290100022163594E-2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4"/>
    </row>
    <row r="124" spans="1:47" s="2" customFormat="1" ht="15.95" customHeight="1" x14ac:dyDescent="0.2">
      <c r="A124" s="141" t="s">
        <v>238</v>
      </c>
      <c r="B124" s="141"/>
      <c r="C124" s="141"/>
      <c r="D124" s="141"/>
      <c r="E124" s="141"/>
      <c r="F124" s="141"/>
      <c r="G124" s="141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4"/>
    </row>
    <row r="125" spans="1:47" s="2" customFormat="1" ht="15.95" customHeight="1" x14ac:dyDescent="0.2">
      <c r="A125" s="140" t="s">
        <v>239</v>
      </c>
      <c r="B125" s="140"/>
      <c r="C125" s="140"/>
      <c r="D125" s="140"/>
      <c r="E125" s="140"/>
      <c r="F125" s="140"/>
      <c r="G125" s="140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4"/>
    </row>
    <row r="126" spans="1:47" s="2" customFormat="1" ht="15.95" customHeight="1" x14ac:dyDescent="0.2">
      <c r="A126" s="173"/>
      <c r="B126" s="173"/>
      <c r="C126" s="173"/>
      <c r="D126" s="173"/>
      <c r="E126" s="173"/>
      <c r="F126" s="173"/>
      <c r="G126" s="17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4"/>
    </row>
    <row r="127" spans="1:47" s="2" customFormat="1" ht="15.95" customHeight="1" x14ac:dyDescent="0.2">
      <c r="A127" s="143" t="s">
        <v>290</v>
      </c>
      <c r="B127" s="143"/>
      <c r="C127" s="143"/>
      <c r="D127" s="143"/>
      <c r="E127" s="143"/>
      <c r="F127" s="14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4"/>
    </row>
    <row r="128" spans="1:47" s="2" customFormat="1" ht="15.95" customHeight="1" x14ac:dyDescent="0.2">
      <c r="A128" s="149" t="s">
        <v>1</v>
      </c>
      <c r="B128" s="197" t="s">
        <v>283</v>
      </c>
      <c r="C128" s="197" t="s">
        <v>284</v>
      </c>
      <c r="D128" s="197" t="s">
        <v>285</v>
      </c>
      <c r="E128" s="197" t="s">
        <v>286</v>
      </c>
      <c r="F128" s="197" t="s">
        <v>291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4"/>
    </row>
    <row r="129" spans="1:46" s="2" customFormat="1" ht="15.95" customHeight="1" x14ac:dyDescent="0.2">
      <c r="A129" s="150"/>
      <c r="B129" s="198"/>
      <c r="C129" s="198"/>
      <c r="D129" s="198"/>
      <c r="E129" s="198"/>
      <c r="F129" s="198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4"/>
    </row>
    <row r="130" spans="1:46" s="2" customFormat="1" ht="15.95" customHeight="1" x14ac:dyDescent="0.2">
      <c r="A130" s="151"/>
      <c r="B130" s="199"/>
      <c r="C130" s="199"/>
      <c r="D130" s="199"/>
      <c r="E130" s="199"/>
      <c r="F130" s="199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4"/>
    </row>
    <row r="131" spans="1:46" s="2" customFormat="1" ht="15.95" customHeight="1" x14ac:dyDescent="0.2">
      <c r="A131" s="133" t="s">
        <v>165</v>
      </c>
      <c r="B131" s="135">
        <v>8.3490804123023274E-2</v>
      </c>
      <c r="C131" s="135">
        <v>7.2196100557958748E-2</v>
      </c>
      <c r="D131" s="135">
        <v>4.4698940948340156E-2</v>
      </c>
      <c r="E131" s="135">
        <v>4.2413969013982672E-2</v>
      </c>
      <c r="F131" s="135">
        <v>-4.1076835109040602E-2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4"/>
    </row>
    <row r="132" spans="1:46" s="2" customFormat="1" ht="15.95" customHeight="1" x14ac:dyDescent="0.2">
      <c r="A132" s="133" t="s">
        <v>34</v>
      </c>
      <c r="B132" s="135">
        <v>6.9638455217748557E-2</v>
      </c>
      <c r="C132" s="135">
        <v>6.0933547942055646E-2</v>
      </c>
      <c r="D132" s="135">
        <v>3.8938810440735987E-2</v>
      </c>
      <c r="E132" s="135">
        <v>3.730448192299219E-2</v>
      </c>
      <c r="F132" s="135">
        <v>-3.2333973294756367E-2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4"/>
    </row>
    <row r="133" spans="1:46" s="2" customFormat="1" ht="15.95" customHeight="1" x14ac:dyDescent="0.2">
      <c r="A133" s="133" t="s">
        <v>37</v>
      </c>
      <c r="B133" s="135">
        <v>8.0291052820697095E-2</v>
      </c>
      <c r="C133" s="135">
        <v>6.7311851211072665E-2</v>
      </c>
      <c r="D133" s="135">
        <v>4.4002292345714386E-2</v>
      </c>
      <c r="E133" s="135">
        <v>4.182754182754183E-2</v>
      </c>
      <c r="F133" s="135">
        <v>-3.8463510993155266E-2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4"/>
    </row>
    <row r="134" spans="1:46" s="2" customFormat="1" ht="15.95" customHeight="1" x14ac:dyDescent="0.2">
      <c r="A134" s="133" t="s">
        <v>46</v>
      </c>
      <c r="B134" s="135">
        <v>8.8435327274105413E-2</v>
      </c>
      <c r="C134" s="135">
        <v>7.7117730025719741E-2</v>
      </c>
      <c r="D134" s="135">
        <v>4.6535556759797231E-2</v>
      </c>
      <c r="E134" s="135">
        <v>4.4023904382470121E-2</v>
      </c>
      <c r="F134" s="135">
        <v>-4.4411422891635292E-2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4"/>
    </row>
    <row r="135" spans="1:46" s="2" customFormat="1" ht="15.95" customHeight="1" x14ac:dyDescent="0.2">
      <c r="A135" s="55"/>
      <c r="B135" s="46"/>
      <c r="C135" s="46"/>
      <c r="D135" s="46"/>
      <c r="E135" s="46"/>
      <c r="F135" s="4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4"/>
    </row>
    <row r="136" spans="1:46" s="2" customFormat="1" ht="15.95" customHeight="1" x14ac:dyDescent="0.2">
      <c r="A136" s="55"/>
      <c r="B136" s="46"/>
      <c r="C136" s="46"/>
      <c r="D136" s="46"/>
      <c r="E136" s="46"/>
      <c r="F136" s="4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4"/>
    </row>
    <row r="137" spans="1:46" s="2" customFormat="1" ht="15.95" customHeight="1" x14ac:dyDescent="0.2">
      <c r="A137" s="55"/>
      <c r="B137" s="46"/>
      <c r="C137" s="46"/>
      <c r="D137" s="46"/>
      <c r="E137" s="46"/>
      <c r="F137" s="4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4"/>
    </row>
    <row r="138" spans="1:46" s="2" customFormat="1" ht="15.95" customHeight="1" x14ac:dyDescent="0.2">
      <c r="A138" s="55"/>
      <c r="B138" s="46"/>
      <c r="C138" s="46"/>
      <c r="D138" s="46"/>
      <c r="E138" s="46"/>
      <c r="F138" s="4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4"/>
    </row>
    <row r="139" spans="1:46" s="2" customFormat="1" ht="15.95" customHeight="1" x14ac:dyDescent="0.2">
      <c r="A139" s="55"/>
      <c r="B139" s="46"/>
      <c r="C139" s="46"/>
      <c r="D139" s="46"/>
      <c r="E139" s="46"/>
      <c r="F139" s="4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4"/>
    </row>
    <row r="140" spans="1:46" s="2" customFormat="1" ht="15.95" customHeight="1" x14ac:dyDescent="0.2">
      <c r="A140" s="55"/>
      <c r="B140" s="46"/>
      <c r="C140" s="46"/>
      <c r="D140" s="46"/>
      <c r="E140" s="46"/>
      <c r="F140" s="4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4"/>
    </row>
    <row r="141" spans="1:46" s="2" customFormat="1" ht="15.95" customHeight="1" x14ac:dyDescent="0.2">
      <c r="A141" s="55"/>
      <c r="B141" s="46"/>
      <c r="C141" s="46"/>
      <c r="D141" s="46"/>
      <c r="E141" s="46"/>
      <c r="F141" s="4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4"/>
    </row>
    <row r="142" spans="1:46" s="2" customFormat="1" ht="15.95" customHeight="1" x14ac:dyDescent="0.2">
      <c r="A142" s="55"/>
      <c r="B142" s="46"/>
      <c r="C142" s="46"/>
      <c r="D142" s="46"/>
      <c r="E142" s="46"/>
      <c r="F142" s="4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4"/>
    </row>
    <row r="143" spans="1:46" s="2" customFormat="1" ht="15.95" customHeight="1" x14ac:dyDescent="0.2">
      <c r="A143" s="55"/>
      <c r="B143" s="46"/>
      <c r="C143" s="46"/>
      <c r="D143" s="46"/>
      <c r="E143" s="46"/>
      <c r="F143" s="4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4"/>
    </row>
    <row r="144" spans="1:46" s="2" customFormat="1" ht="15.95" customHeight="1" x14ac:dyDescent="0.2">
      <c r="A144" s="55"/>
      <c r="B144" s="46"/>
      <c r="C144" s="46"/>
      <c r="D144" s="46"/>
      <c r="E144" s="46"/>
      <c r="F144" s="4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4"/>
    </row>
    <row r="145" spans="1:47" s="2" customFormat="1" ht="15.95" customHeight="1" x14ac:dyDescent="0.2">
      <c r="A145" s="55"/>
      <c r="B145" s="46"/>
      <c r="C145" s="46"/>
      <c r="D145" s="46"/>
      <c r="E145" s="46"/>
      <c r="F145" s="4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4"/>
    </row>
    <row r="146" spans="1:47" s="2" customFormat="1" ht="15.95" customHeight="1" x14ac:dyDescent="0.2">
      <c r="A146" s="55"/>
      <c r="B146" s="46"/>
      <c r="C146" s="46"/>
      <c r="D146" s="46"/>
      <c r="E146" s="46"/>
      <c r="F146" s="4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4"/>
    </row>
    <row r="147" spans="1:47" s="2" customFormat="1" ht="15.95" customHeight="1" x14ac:dyDescent="0.2">
      <c r="A147" s="22" t="s">
        <v>2</v>
      </c>
      <c r="B147" s="99">
        <v>10.4</v>
      </c>
      <c r="C147" s="99">
        <v>8.8000000000000007</v>
      </c>
      <c r="D147" s="99">
        <v>5.4</v>
      </c>
      <c r="E147" s="99">
        <v>4.5999999999999996</v>
      </c>
      <c r="F147" s="100">
        <f>E147-B147</f>
        <v>-5.8000000000000007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4"/>
    </row>
    <row r="148" spans="1:47" s="2" customFormat="1" ht="15.95" customHeight="1" x14ac:dyDescent="0.2">
      <c r="A148" s="22" t="s">
        <v>3</v>
      </c>
      <c r="B148" s="101">
        <v>8.9</v>
      </c>
      <c r="C148" s="101">
        <v>7.4</v>
      </c>
      <c r="D148" s="101">
        <v>5.3</v>
      </c>
      <c r="E148" s="101">
        <v>4.4000000000000004</v>
      </c>
      <c r="F148" s="100">
        <f>E148-B148</f>
        <v>-4.5</v>
      </c>
      <c r="G148" s="44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4"/>
    </row>
    <row r="149" spans="1:47" s="2" customFormat="1" ht="15.95" customHeight="1" x14ac:dyDescent="0.2">
      <c r="A149" s="71" t="s">
        <v>238</v>
      </c>
      <c r="B149" s="71"/>
      <c r="C149" s="71"/>
      <c r="D149" s="71"/>
      <c r="E149" s="71"/>
      <c r="F149" s="71"/>
      <c r="G149" s="7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4"/>
    </row>
    <row r="150" spans="1:47" s="2" customFormat="1" ht="15.95" customHeight="1" x14ac:dyDescent="0.2">
      <c r="A150" s="140" t="s">
        <v>239</v>
      </c>
      <c r="B150" s="140"/>
      <c r="C150" s="140"/>
      <c r="D150" s="140"/>
      <c r="E150" s="140"/>
      <c r="F150" s="140"/>
      <c r="G150" s="140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4"/>
    </row>
    <row r="151" spans="1:47" s="2" customFormat="1" ht="15.95" customHeight="1" x14ac:dyDescent="0.2">
      <c r="A151" s="144"/>
      <c r="B151" s="144"/>
      <c r="C151" s="144"/>
      <c r="D151" s="144"/>
      <c r="E151" s="144"/>
      <c r="F151" s="144"/>
      <c r="G151" s="144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4"/>
    </row>
    <row r="152" spans="1:47" s="2" customFormat="1" ht="15.95" customHeight="1" x14ac:dyDescent="0.2">
      <c r="A152" s="143" t="s">
        <v>265</v>
      </c>
      <c r="B152" s="143"/>
      <c r="C152" s="143"/>
      <c r="D152" s="143"/>
      <c r="E152" s="143"/>
      <c r="F152" s="143"/>
      <c r="G152" s="14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4"/>
    </row>
    <row r="153" spans="1:47" s="2" customFormat="1" ht="15.95" customHeight="1" x14ac:dyDescent="0.2">
      <c r="A153" s="162" t="s">
        <v>4</v>
      </c>
      <c r="B153" s="178"/>
      <c r="C153" s="168"/>
      <c r="D153" s="149" t="s">
        <v>7</v>
      </c>
      <c r="E153" s="149" t="s">
        <v>8</v>
      </c>
      <c r="F153" s="149" t="s">
        <v>106</v>
      </c>
      <c r="G153" s="149" t="s">
        <v>107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4"/>
    </row>
    <row r="154" spans="1:47" s="2" customFormat="1" ht="15.95" customHeight="1" x14ac:dyDescent="0.2">
      <c r="A154" s="164"/>
      <c r="B154" s="179"/>
      <c r="C154" s="170"/>
      <c r="D154" s="151"/>
      <c r="E154" s="151"/>
      <c r="F154" s="151"/>
      <c r="G154" s="151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4"/>
    </row>
    <row r="155" spans="1:47" s="2" customFormat="1" ht="15.95" customHeight="1" x14ac:dyDescent="0.2">
      <c r="A155" s="211" t="s">
        <v>235</v>
      </c>
      <c r="B155" s="212"/>
      <c r="C155" s="213"/>
      <c r="D155" s="92">
        <f>SUM(D157,D163)</f>
        <v>243496</v>
      </c>
      <c r="E155" s="92">
        <f>SUM(E157,E163)</f>
        <v>224476</v>
      </c>
      <c r="F155" s="92">
        <f>SUM(F157,F163)</f>
        <v>19020</v>
      </c>
      <c r="G155" s="95">
        <f>ROUND(F155/D155,3)</f>
        <v>7.8E-2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4"/>
    </row>
    <row r="156" spans="1:47" s="2" customFormat="1" ht="15.95" customHeight="1" x14ac:dyDescent="0.2">
      <c r="A156" s="214" t="s">
        <v>114</v>
      </c>
      <c r="B156" s="215"/>
      <c r="C156" s="216"/>
      <c r="D156" s="94"/>
      <c r="E156" s="94"/>
      <c r="F156" s="94"/>
      <c r="G156" s="96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4"/>
    </row>
    <row r="157" spans="1:47" s="2" customFormat="1" ht="15.95" customHeight="1" x14ac:dyDescent="0.2">
      <c r="A157" s="205" t="s">
        <v>122</v>
      </c>
      <c r="B157" s="206"/>
      <c r="C157" s="207"/>
      <c r="D157" s="94">
        <f>SUM(D158:D162)</f>
        <v>124014</v>
      </c>
      <c r="E157" s="94">
        <f>SUM(E158:E162)</f>
        <v>113280</v>
      </c>
      <c r="F157" s="94">
        <f>SUM(F158:F162)</f>
        <v>10734</v>
      </c>
      <c r="G157" s="96">
        <f>ROUND(F157/D157,3)</f>
        <v>8.6999999999999994E-2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4"/>
    </row>
    <row r="158" spans="1:47" s="2" customFormat="1" ht="15.95" customHeight="1" x14ac:dyDescent="0.2">
      <c r="A158" s="208" t="s">
        <v>123</v>
      </c>
      <c r="B158" s="209"/>
      <c r="C158" s="210"/>
      <c r="D158" s="134">
        <v>6317</v>
      </c>
      <c r="E158" s="134">
        <v>4787</v>
      </c>
      <c r="F158" s="134">
        <v>1530</v>
      </c>
      <c r="G158" s="135">
        <v>0.24199999999999999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4"/>
    </row>
    <row r="159" spans="1:47" s="2" customFormat="1" ht="15.95" customHeight="1" x14ac:dyDescent="0.2">
      <c r="A159" s="208" t="s">
        <v>124</v>
      </c>
      <c r="B159" s="209"/>
      <c r="C159" s="210"/>
      <c r="D159" s="134">
        <v>18176</v>
      </c>
      <c r="E159" s="134">
        <v>15642</v>
      </c>
      <c r="F159" s="134">
        <v>2534</v>
      </c>
      <c r="G159" s="135">
        <v>0.13900000000000001</v>
      </c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4"/>
    </row>
    <row r="160" spans="1:47" s="2" customFormat="1" ht="15.95" customHeight="1" x14ac:dyDescent="0.2">
      <c r="A160" s="208" t="s">
        <v>125</v>
      </c>
      <c r="B160" s="209"/>
      <c r="C160" s="210"/>
      <c r="D160" s="134">
        <v>75439</v>
      </c>
      <c r="E160" s="134">
        <v>70234</v>
      </c>
      <c r="F160" s="134">
        <v>5205</v>
      </c>
      <c r="G160" s="135">
        <v>6.9000000000000006E-2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4"/>
    </row>
    <row r="161" spans="1:47" s="2" customFormat="1" ht="15.95" customHeight="1" x14ac:dyDescent="0.2">
      <c r="A161" s="208" t="s">
        <v>112</v>
      </c>
      <c r="B161" s="209"/>
      <c r="C161" s="210"/>
      <c r="D161" s="134">
        <v>18745</v>
      </c>
      <c r="E161" s="134">
        <v>17492</v>
      </c>
      <c r="F161" s="134">
        <v>1253</v>
      </c>
      <c r="G161" s="135">
        <v>6.7000000000000004E-2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4"/>
    </row>
    <row r="162" spans="1:47" s="2" customFormat="1" ht="15.95" customHeight="1" x14ac:dyDescent="0.2">
      <c r="A162" s="208" t="s">
        <v>113</v>
      </c>
      <c r="B162" s="209"/>
      <c r="C162" s="210"/>
      <c r="D162" s="134">
        <v>5337</v>
      </c>
      <c r="E162" s="134">
        <v>5125</v>
      </c>
      <c r="F162" s="134">
        <v>212</v>
      </c>
      <c r="G162" s="135">
        <v>0.04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4"/>
    </row>
    <row r="163" spans="1:47" s="2" customFormat="1" ht="15.95" customHeight="1" x14ac:dyDescent="0.2">
      <c r="A163" s="205" t="s">
        <v>126</v>
      </c>
      <c r="B163" s="206"/>
      <c r="C163" s="207"/>
      <c r="D163" s="94">
        <f>SUM(D164:D168)</f>
        <v>119482</v>
      </c>
      <c r="E163" s="94">
        <f>SUM(E164:E168)</f>
        <v>111196</v>
      </c>
      <c r="F163" s="94">
        <f>SUM(F164:F168)</f>
        <v>8286</v>
      </c>
      <c r="G163" s="96">
        <f>ROUND(F163/D163,3)</f>
        <v>6.9000000000000006E-2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4"/>
    </row>
    <row r="164" spans="1:47" s="2" customFormat="1" ht="15.95" customHeight="1" x14ac:dyDescent="0.2">
      <c r="A164" s="208" t="s">
        <v>123</v>
      </c>
      <c r="B164" s="209"/>
      <c r="C164" s="210"/>
      <c r="D164" s="134">
        <v>8069</v>
      </c>
      <c r="E164" s="134">
        <v>6361</v>
      </c>
      <c r="F164" s="134">
        <v>1708</v>
      </c>
      <c r="G164" s="135">
        <v>0.21199999999999999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4"/>
    </row>
    <row r="165" spans="1:47" s="2" customFormat="1" ht="15.95" customHeight="1" x14ac:dyDescent="0.2">
      <c r="A165" s="208" t="s">
        <v>124</v>
      </c>
      <c r="B165" s="209"/>
      <c r="C165" s="210"/>
      <c r="D165" s="134">
        <v>19009</v>
      </c>
      <c r="E165" s="134">
        <v>17115</v>
      </c>
      <c r="F165" s="134">
        <v>1894</v>
      </c>
      <c r="G165" s="135">
        <v>0.1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4"/>
    </row>
    <row r="166" spans="1:47" s="2" customFormat="1" ht="15.95" customHeight="1" x14ac:dyDescent="0.2">
      <c r="A166" s="208" t="s">
        <v>125</v>
      </c>
      <c r="B166" s="209"/>
      <c r="C166" s="210"/>
      <c r="D166" s="134">
        <v>70043</v>
      </c>
      <c r="E166" s="134">
        <v>66149</v>
      </c>
      <c r="F166" s="134">
        <v>3894</v>
      </c>
      <c r="G166" s="135">
        <v>5.6000000000000001E-2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4"/>
    </row>
    <row r="167" spans="1:47" s="2" customFormat="1" ht="15.95" customHeight="1" x14ac:dyDescent="0.2">
      <c r="A167" s="208" t="s">
        <v>112</v>
      </c>
      <c r="B167" s="209"/>
      <c r="C167" s="210"/>
      <c r="D167" s="134">
        <v>18231</v>
      </c>
      <c r="E167" s="134">
        <v>17626</v>
      </c>
      <c r="F167" s="134">
        <v>605</v>
      </c>
      <c r="G167" s="135">
        <v>3.3000000000000002E-2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4"/>
    </row>
    <row r="168" spans="1:47" s="2" customFormat="1" ht="15.95" customHeight="1" x14ac:dyDescent="0.2">
      <c r="A168" s="208" t="s">
        <v>113</v>
      </c>
      <c r="B168" s="209"/>
      <c r="C168" s="210"/>
      <c r="D168" s="134">
        <v>4130</v>
      </c>
      <c r="E168" s="134">
        <v>3945</v>
      </c>
      <c r="F168" s="134">
        <v>185</v>
      </c>
      <c r="G168" s="135">
        <v>4.4999999999999998E-2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4"/>
    </row>
    <row r="169" spans="1:47" s="2" customFormat="1" ht="15.95" customHeight="1" x14ac:dyDescent="0.2">
      <c r="A169" s="214" t="s">
        <v>144</v>
      </c>
      <c r="B169" s="215"/>
      <c r="C169" s="216"/>
      <c r="D169" s="134"/>
      <c r="E169" s="134"/>
      <c r="F169" s="134"/>
      <c r="G169" s="135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4"/>
    </row>
    <row r="170" spans="1:47" s="2" customFormat="1" ht="15.95" customHeight="1" x14ac:dyDescent="0.2">
      <c r="A170" s="208" t="s">
        <v>117</v>
      </c>
      <c r="B170" s="209"/>
      <c r="C170" s="210"/>
      <c r="D170" s="134">
        <v>201904</v>
      </c>
      <c r="E170" s="134">
        <v>188592</v>
      </c>
      <c r="F170" s="134">
        <v>13129</v>
      </c>
      <c r="G170" s="135">
        <v>6.5000000000000002E-2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4"/>
    </row>
    <row r="171" spans="1:47" s="2" customFormat="1" ht="15.95" customHeight="1" x14ac:dyDescent="0.2">
      <c r="A171" s="208" t="s">
        <v>221</v>
      </c>
      <c r="B171" s="209"/>
      <c r="C171" s="210"/>
      <c r="D171" s="134">
        <v>20215</v>
      </c>
      <c r="E171" s="134">
        <v>17061</v>
      </c>
      <c r="F171" s="134">
        <v>3118</v>
      </c>
      <c r="G171" s="135">
        <v>0.154</v>
      </c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4"/>
    </row>
    <row r="172" spans="1:47" s="2" customFormat="1" ht="15.95" customHeight="1" x14ac:dyDescent="0.2">
      <c r="A172" s="208" t="s">
        <v>131</v>
      </c>
      <c r="B172" s="209"/>
      <c r="C172" s="210"/>
      <c r="D172" s="134">
        <v>1005</v>
      </c>
      <c r="E172" s="134">
        <v>934</v>
      </c>
      <c r="F172" s="134">
        <v>71</v>
      </c>
      <c r="G172" s="135">
        <v>7.0999999999999994E-2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4"/>
    </row>
    <row r="173" spans="1:47" s="2" customFormat="1" ht="15.95" customHeight="1" x14ac:dyDescent="0.2">
      <c r="A173" s="208" t="s">
        <v>222</v>
      </c>
      <c r="B173" s="209"/>
      <c r="C173" s="210"/>
      <c r="D173" s="134">
        <v>9432</v>
      </c>
      <c r="E173" s="134">
        <v>8493</v>
      </c>
      <c r="F173" s="134">
        <v>930</v>
      </c>
      <c r="G173" s="135">
        <v>9.9000000000000005E-2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4"/>
    </row>
    <row r="174" spans="1:47" s="2" customFormat="1" ht="15.95" customHeight="1" x14ac:dyDescent="0.2">
      <c r="A174" s="208" t="s">
        <v>223</v>
      </c>
      <c r="B174" s="209"/>
      <c r="C174" s="210"/>
      <c r="D174" s="134">
        <v>122</v>
      </c>
      <c r="E174" s="134">
        <v>103</v>
      </c>
      <c r="F174" s="134">
        <v>19</v>
      </c>
      <c r="G174" s="135">
        <v>0.156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4"/>
    </row>
    <row r="175" spans="1:47" s="2" customFormat="1" ht="15.95" customHeight="1" x14ac:dyDescent="0.2">
      <c r="A175" s="208" t="s">
        <v>119</v>
      </c>
      <c r="B175" s="209"/>
      <c r="C175" s="210"/>
      <c r="D175" s="134">
        <v>3789</v>
      </c>
      <c r="E175" s="134">
        <v>3325</v>
      </c>
      <c r="F175" s="134">
        <v>451</v>
      </c>
      <c r="G175" s="135">
        <v>0.11899999999999999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4"/>
    </row>
    <row r="176" spans="1:47" s="2" customFormat="1" ht="15.95" customHeight="1" x14ac:dyDescent="0.2">
      <c r="A176" s="208" t="s">
        <v>151</v>
      </c>
      <c r="B176" s="209"/>
      <c r="C176" s="210"/>
      <c r="D176" s="134">
        <v>7243</v>
      </c>
      <c r="E176" s="134">
        <v>5923</v>
      </c>
      <c r="F176" s="134">
        <v>1324</v>
      </c>
      <c r="G176" s="135">
        <v>0.183</v>
      </c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4"/>
    </row>
    <row r="177" spans="1:47" s="2" customFormat="1" ht="15.95" customHeight="1" x14ac:dyDescent="0.2">
      <c r="A177" s="214" t="s">
        <v>152</v>
      </c>
      <c r="B177" s="215"/>
      <c r="C177" s="216"/>
      <c r="D177" s="134"/>
      <c r="E177" s="134"/>
      <c r="F177" s="134"/>
      <c r="G177" s="135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4"/>
    </row>
    <row r="178" spans="1:47" s="2" customFormat="1" ht="15.95" customHeight="1" x14ac:dyDescent="0.2">
      <c r="A178" s="202" t="s">
        <v>153</v>
      </c>
      <c r="B178" s="203"/>
      <c r="C178" s="204"/>
      <c r="D178" s="134">
        <v>15069</v>
      </c>
      <c r="E178" s="134">
        <v>13357</v>
      </c>
      <c r="F178" s="134">
        <v>1704</v>
      </c>
      <c r="G178" s="135">
        <v>0.113</v>
      </c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4"/>
    </row>
    <row r="179" spans="1:47" s="2" customFormat="1" ht="15.95" customHeight="1" x14ac:dyDescent="0.2">
      <c r="A179" s="141" t="s">
        <v>238</v>
      </c>
      <c r="B179" s="141"/>
      <c r="C179" s="141"/>
      <c r="D179" s="141"/>
      <c r="E179" s="141"/>
      <c r="F179" s="141"/>
      <c r="G179" s="141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4"/>
    </row>
    <row r="180" spans="1:47" s="2" customFormat="1" ht="15.95" customHeight="1" x14ac:dyDescent="0.2">
      <c r="A180" s="140" t="s">
        <v>263</v>
      </c>
      <c r="B180" s="140"/>
      <c r="C180" s="140"/>
      <c r="D180" s="140"/>
      <c r="E180" s="140"/>
      <c r="F180" s="140"/>
      <c r="G180" s="140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4"/>
    </row>
    <row r="181" spans="1:47" s="2" customFormat="1" ht="15.95" customHeight="1" x14ac:dyDescent="0.2">
      <c r="A181" s="144"/>
      <c r="B181" s="144"/>
      <c r="C181" s="144"/>
      <c r="D181" s="144"/>
      <c r="E181" s="144"/>
      <c r="F181" s="144"/>
      <c r="G181" s="144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4"/>
    </row>
    <row r="182" spans="1:47" s="2" customFormat="1" ht="15.95" customHeight="1" x14ac:dyDescent="0.2">
      <c r="A182" s="143" t="s">
        <v>298</v>
      </c>
      <c r="B182" s="143"/>
      <c r="C182" s="143"/>
      <c r="D182" s="143"/>
      <c r="E182" s="143"/>
      <c r="F182" s="143"/>
      <c r="G182" s="14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4"/>
    </row>
    <row r="183" spans="1:47" s="2" customFormat="1" ht="15.95" customHeight="1" x14ac:dyDescent="0.2">
      <c r="A183" s="149" t="s">
        <v>10</v>
      </c>
      <c r="B183" s="149" t="s">
        <v>294</v>
      </c>
      <c r="C183" s="149" t="s">
        <v>295</v>
      </c>
      <c r="D183" s="149" t="s">
        <v>296</v>
      </c>
      <c r="E183" s="149" t="s">
        <v>297</v>
      </c>
      <c r="F183" s="197" t="s">
        <v>287</v>
      </c>
      <c r="G183" s="197" t="s">
        <v>288</v>
      </c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4"/>
    </row>
    <row r="184" spans="1:47" s="2" customFormat="1" ht="15.95" customHeight="1" x14ac:dyDescent="0.2">
      <c r="A184" s="150"/>
      <c r="B184" s="150"/>
      <c r="C184" s="150"/>
      <c r="D184" s="150"/>
      <c r="E184" s="150"/>
      <c r="F184" s="198"/>
      <c r="G184" s="198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4"/>
    </row>
    <row r="185" spans="1:47" s="2" customFormat="1" ht="15.95" customHeight="1" x14ac:dyDescent="0.2">
      <c r="A185" s="150"/>
      <c r="B185" s="150"/>
      <c r="C185" s="150"/>
      <c r="D185" s="150"/>
      <c r="E185" s="150"/>
      <c r="F185" s="198"/>
      <c r="G185" s="198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4"/>
    </row>
    <row r="186" spans="1:47" s="2" customFormat="1" ht="15.95" customHeight="1" x14ac:dyDescent="0.2">
      <c r="A186" s="5" t="s">
        <v>11</v>
      </c>
      <c r="B186" s="134">
        <v>148392</v>
      </c>
      <c r="C186" s="134">
        <v>151324</v>
      </c>
      <c r="D186" s="134">
        <v>153732</v>
      </c>
      <c r="E186" s="134">
        <v>157975</v>
      </c>
      <c r="F186" s="134">
        <v>9583</v>
      </c>
      <c r="G186" s="135">
        <v>6.5000000000000002E-2</v>
      </c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4"/>
    </row>
    <row r="187" spans="1:47" s="2" customFormat="1" ht="15.95" customHeight="1" x14ac:dyDescent="0.2">
      <c r="A187" s="6" t="s">
        <v>244</v>
      </c>
      <c r="B187" s="134">
        <v>1379</v>
      </c>
      <c r="C187" s="134">
        <v>1439</v>
      </c>
      <c r="D187" s="134">
        <v>1636</v>
      </c>
      <c r="E187" s="134">
        <v>1560</v>
      </c>
      <c r="F187" s="134">
        <v>181</v>
      </c>
      <c r="G187" s="135">
        <v>0.13100000000000001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4"/>
    </row>
    <row r="188" spans="1:47" s="2" customFormat="1" ht="15.95" customHeight="1" x14ac:dyDescent="0.2">
      <c r="A188" s="6" t="s">
        <v>136</v>
      </c>
      <c r="B188" s="134">
        <v>5222</v>
      </c>
      <c r="C188" s="134">
        <v>5612</v>
      </c>
      <c r="D188" s="134">
        <v>6483</v>
      </c>
      <c r="E188" s="134">
        <v>7312</v>
      </c>
      <c r="F188" s="134">
        <v>2090</v>
      </c>
      <c r="G188" s="135">
        <v>0.4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4"/>
    </row>
    <row r="189" spans="1:47" s="2" customFormat="1" ht="15.95" customHeight="1" x14ac:dyDescent="0.2">
      <c r="A189" s="6" t="s">
        <v>132</v>
      </c>
      <c r="B189" s="134">
        <v>17882</v>
      </c>
      <c r="C189" s="134">
        <v>18627</v>
      </c>
      <c r="D189" s="134">
        <v>19312</v>
      </c>
      <c r="E189" s="134">
        <v>20446</v>
      </c>
      <c r="F189" s="134">
        <v>2564</v>
      </c>
      <c r="G189" s="135">
        <v>0.14299999999999999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4"/>
    </row>
    <row r="190" spans="1:47" s="2" customFormat="1" ht="15.95" customHeight="1" x14ac:dyDescent="0.2">
      <c r="A190" s="6" t="s">
        <v>245</v>
      </c>
      <c r="B190" s="134">
        <v>31328</v>
      </c>
      <c r="C190" s="134">
        <v>31803</v>
      </c>
      <c r="D190" s="134">
        <v>33452</v>
      </c>
      <c r="E190" s="134">
        <v>36007</v>
      </c>
      <c r="F190" s="134">
        <v>4679</v>
      </c>
      <c r="G190" s="135">
        <v>0.14899999999999999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4"/>
    </row>
    <row r="191" spans="1:47" s="2" customFormat="1" ht="15.95" customHeight="1" x14ac:dyDescent="0.2">
      <c r="A191" s="6" t="s">
        <v>133</v>
      </c>
      <c r="B191" s="134">
        <v>2615</v>
      </c>
      <c r="C191" s="134">
        <v>2950</v>
      </c>
      <c r="D191" s="134">
        <v>2768</v>
      </c>
      <c r="E191" s="134">
        <v>2805</v>
      </c>
      <c r="F191" s="134">
        <v>190</v>
      </c>
      <c r="G191" s="135">
        <v>7.2999999999999995E-2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4"/>
    </row>
    <row r="192" spans="1:47" s="2" customFormat="1" ht="15.95" customHeight="1" x14ac:dyDescent="0.2">
      <c r="A192" s="6" t="s">
        <v>134</v>
      </c>
      <c r="B192" s="134">
        <v>12551</v>
      </c>
      <c r="C192" s="134">
        <v>12868</v>
      </c>
      <c r="D192" s="134">
        <v>13385</v>
      </c>
      <c r="E192" s="134">
        <v>14080</v>
      </c>
      <c r="F192" s="134">
        <v>1529</v>
      </c>
      <c r="G192" s="135">
        <v>0.122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4"/>
    </row>
    <row r="193" spans="1:47" s="2" customFormat="1" ht="15.95" customHeight="1" x14ac:dyDescent="0.2">
      <c r="A193" s="6" t="s">
        <v>172</v>
      </c>
      <c r="B193" s="134">
        <v>20008</v>
      </c>
      <c r="C193" s="134">
        <v>20488</v>
      </c>
      <c r="D193" s="134">
        <v>20478</v>
      </c>
      <c r="E193" s="134">
        <v>17711</v>
      </c>
      <c r="F193" s="134">
        <v>-2297</v>
      </c>
      <c r="G193" s="135">
        <v>-0.115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4"/>
    </row>
    <row r="194" spans="1:47" s="2" customFormat="1" ht="15.95" customHeight="1" x14ac:dyDescent="0.2">
      <c r="A194" s="6" t="s">
        <v>246</v>
      </c>
      <c r="B194" s="134">
        <v>30957</v>
      </c>
      <c r="C194" s="134">
        <v>30675</v>
      </c>
      <c r="D194" s="134">
        <v>29502</v>
      </c>
      <c r="E194" s="134">
        <v>30752</v>
      </c>
      <c r="F194" s="134">
        <v>-205</v>
      </c>
      <c r="G194" s="135">
        <v>-7.0000000000000001E-3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4"/>
    </row>
    <row r="195" spans="1:47" s="2" customFormat="1" ht="15.95" customHeight="1" x14ac:dyDescent="0.2">
      <c r="A195" s="6" t="s">
        <v>173</v>
      </c>
      <c r="B195" s="134">
        <v>18397</v>
      </c>
      <c r="C195" s="134">
        <v>18868</v>
      </c>
      <c r="D195" s="134">
        <v>18959</v>
      </c>
      <c r="E195" s="134">
        <v>19243</v>
      </c>
      <c r="F195" s="134">
        <v>846</v>
      </c>
      <c r="G195" s="135">
        <v>4.5999999999999999E-2</v>
      </c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4"/>
    </row>
    <row r="196" spans="1:47" s="2" customFormat="1" ht="15.95" customHeight="1" x14ac:dyDescent="0.2">
      <c r="A196" s="18" t="s">
        <v>135</v>
      </c>
      <c r="B196" s="134">
        <v>8053</v>
      </c>
      <c r="C196" s="134">
        <v>7994</v>
      </c>
      <c r="D196" s="134">
        <v>7757</v>
      </c>
      <c r="E196" s="134">
        <v>8059</v>
      </c>
      <c r="F196" s="134">
        <v>6</v>
      </c>
      <c r="G196" s="135">
        <v>1E-3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4"/>
    </row>
    <row r="197" spans="1:47" s="2" customFormat="1" ht="15.95" customHeight="1" x14ac:dyDescent="0.2">
      <c r="A197" s="141" t="s">
        <v>240</v>
      </c>
      <c r="B197" s="141"/>
      <c r="C197" s="141"/>
      <c r="D197" s="141"/>
      <c r="E197" s="141"/>
      <c r="F197" s="141"/>
      <c r="G197" s="141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4"/>
    </row>
    <row r="198" spans="1:47" s="2" customFormat="1" ht="15.95" customHeight="1" x14ac:dyDescent="0.2">
      <c r="A198" s="140" t="s">
        <v>236</v>
      </c>
      <c r="B198" s="140"/>
      <c r="C198" s="140"/>
      <c r="D198" s="140"/>
      <c r="E198" s="140"/>
      <c r="F198" s="140"/>
      <c r="G198" s="140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4"/>
    </row>
    <row r="199" spans="1:47" s="2" customFormat="1" ht="15.95" customHeight="1" x14ac:dyDescent="0.2">
      <c r="A199" s="218"/>
      <c r="B199" s="218"/>
      <c r="C199" s="218"/>
      <c r="D199" s="218"/>
      <c r="E199" s="218"/>
      <c r="F199" s="218"/>
      <c r="G199" s="218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4"/>
    </row>
    <row r="200" spans="1:47" s="2" customFormat="1" ht="15.95" customHeight="1" x14ac:dyDescent="0.2">
      <c r="A200" s="143" t="s">
        <v>299</v>
      </c>
      <c r="B200" s="143"/>
      <c r="C200" s="143"/>
      <c r="D200" s="143"/>
      <c r="E200" s="143"/>
      <c r="F200" s="140"/>
      <c r="G200" s="140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4"/>
    </row>
    <row r="201" spans="1:47" s="2" customFormat="1" ht="15.95" customHeight="1" x14ac:dyDescent="0.2">
      <c r="A201" s="162" t="s">
        <v>10</v>
      </c>
      <c r="B201" s="178"/>
      <c r="C201" s="178"/>
      <c r="D201" s="149" t="s">
        <v>127</v>
      </c>
      <c r="E201" s="149" t="s">
        <v>13</v>
      </c>
      <c r="F201" s="13"/>
      <c r="G201" s="48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4"/>
    </row>
    <row r="202" spans="1:47" s="2" customFormat="1" ht="15.95" customHeight="1" x14ac:dyDescent="0.2">
      <c r="A202" s="164"/>
      <c r="B202" s="179"/>
      <c r="C202" s="179"/>
      <c r="D202" s="151"/>
      <c r="E202" s="151"/>
      <c r="F202" s="13"/>
      <c r="G202" s="48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4"/>
    </row>
    <row r="203" spans="1:47" s="2" customFormat="1" ht="15.95" customHeight="1" x14ac:dyDescent="0.2">
      <c r="A203" s="195" t="s">
        <v>334</v>
      </c>
      <c r="B203" s="201"/>
      <c r="C203" s="192"/>
      <c r="D203" s="134">
        <v>15856</v>
      </c>
      <c r="E203" s="135">
        <v>0.1</v>
      </c>
      <c r="F203" s="13"/>
      <c r="G203" s="49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4"/>
    </row>
    <row r="204" spans="1:47" s="2" customFormat="1" ht="15.95" customHeight="1" x14ac:dyDescent="0.2">
      <c r="A204" s="195" t="s">
        <v>335</v>
      </c>
      <c r="B204" s="196"/>
      <c r="C204" s="167"/>
      <c r="D204" s="134">
        <v>9213</v>
      </c>
      <c r="E204" s="135">
        <v>5.8000000000000003E-2</v>
      </c>
      <c r="F204" s="13"/>
      <c r="G204" s="49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4"/>
    </row>
    <row r="205" spans="1:47" s="2" customFormat="1" ht="15.95" customHeight="1" x14ac:dyDescent="0.2">
      <c r="A205" s="195" t="s">
        <v>336</v>
      </c>
      <c r="B205" s="196"/>
      <c r="C205" s="167"/>
      <c r="D205" s="134">
        <v>8876</v>
      </c>
      <c r="E205" s="135">
        <v>5.6000000000000001E-2</v>
      </c>
      <c r="F205" s="13"/>
      <c r="G205" s="49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4"/>
    </row>
    <row r="206" spans="1:47" s="2" customFormat="1" ht="15.95" customHeight="1" x14ac:dyDescent="0.2">
      <c r="A206" s="195" t="s">
        <v>337</v>
      </c>
      <c r="B206" s="196"/>
      <c r="C206" s="167"/>
      <c r="D206" s="134">
        <v>8590</v>
      </c>
      <c r="E206" s="135">
        <v>5.3999999999999999E-2</v>
      </c>
      <c r="F206" s="13"/>
      <c r="G206" s="49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4"/>
    </row>
    <row r="207" spans="1:47" s="2" customFormat="1" ht="15.95" customHeight="1" x14ac:dyDescent="0.2">
      <c r="A207" s="195" t="s">
        <v>338</v>
      </c>
      <c r="B207" s="196"/>
      <c r="C207" s="167"/>
      <c r="D207" s="134">
        <v>8276</v>
      </c>
      <c r="E207" s="135">
        <v>5.1999999999999998E-2</v>
      </c>
      <c r="F207" s="13"/>
      <c r="G207" s="49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4"/>
    </row>
    <row r="208" spans="1:47" s="2" customFormat="1" ht="15.95" customHeight="1" x14ac:dyDescent="0.2">
      <c r="A208" s="195" t="s">
        <v>339</v>
      </c>
      <c r="B208" s="196"/>
      <c r="C208" s="167"/>
      <c r="D208" s="134">
        <v>7974</v>
      </c>
      <c r="E208" s="135">
        <v>0.05</v>
      </c>
      <c r="F208" s="13"/>
      <c r="G208" s="49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4"/>
    </row>
    <row r="209" spans="1:47" s="2" customFormat="1" ht="15.95" customHeight="1" x14ac:dyDescent="0.2">
      <c r="A209" s="195" t="s">
        <v>340</v>
      </c>
      <c r="B209" s="196"/>
      <c r="C209" s="167"/>
      <c r="D209" s="134">
        <v>7264</v>
      </c>
      <c r="E209" s="135">
        <v>4.5999999999999999E-2</v>
      </c>
      <c r="F209" s="13"/>
      <c r="G209" s="49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4"/>
    </row>
    <row r="210" spans="1:47" s="2" customFormat="1" ht="15.95" customHeight="1" x14ac:dyDescent="0.2">
      <c r="A210" s="195" t="s">
        <v>341</v>
      </c>
      <c r="B210" s="196"/>
      <c r="C210" s="167"/>
      <c r="D210" s="134">
        <v>6301</v>
      </c>
      <c r="E210" s="135">
        <v>0.04</v>
      </c>
      <c r="F210" s="13"/>
      <c r="G210" s="49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4"/>
    </row>
    <row r="211" spans="1:47" s="2" customFormat="1" ht="15.95" customHeight="1" x14ac:dyDescent="0.2">
      <c r="A211" s="195" t="s">
        <v>342</v>
      </c>
      <c r="B211" s="196"/>
      <c r="C211" s="167"/>
      <c r="D211" s="134">
        <v>5401</v>
      </c>
      <c r="E211" s="135">
        <v>3.4000000000000002E-2</v>
      </c>
      <c r="F211" s="13"/>
      <c r="G211" s="49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4"/>
    </row>
    <row r="212" spans="1:47" s="2" customFormat="1" ht="15.95" customHeight="1" x14ac:dyDescent="0.2">
      <c r="A212" s="195" t="s">
        <v>343</v>
      </c>
      <c r="B212" s="196"/>
      <c r="C212" s="167"/>
      <c r="D212" s="134">
        <v>4492</v>
      </c>
      <c r="E212" s="135">
        <v>2.8000000000000001E-2</v>
      </c>
      <c r="F212" s="13"/>
      <c r="G212" s="49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4"/>
    </row>
    <row r="213" spans="1:47" s="2" customFormat="1" ht="15.95" customHeight="1" x14ac:dyDescent="0.2">
      <c r="A213" s="195" t="s">
        <v>344</v>
      </c>
      <c r="B213" s="196"/>
      <c r="C213" s="167"/>
      <c r="D213" s="134">
        <v>4353</v>
      </c>
      <c r="E213" s="135">
        <v>2.8000000000000001E-2</v>
      </c>
      <c r="F213" s="13"/>
      <c r="G213" s="49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4"/>
    </row>
    <row r="214" spans="1:47" s="2" customFormat="1" ht="15.95" customHeight="1" x14ac:dyDescent="0.2">
      <c r="A214" s="195" t="s">
        <v>345</v>
      </c>
      <c r="B214" s="196"/>
      <c r="C214" s="167"/>
      <c r="D214" s="134">
        <v>4211</v>
      </c>
      <c r="E214" s="135">
        <v>2.7E-2</v>
      </c>
      <c r="F214" s="13"/>
      <c r="G214" s="49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4"/>
    </row>
    <row r="215" spans="1:47" s="2" customFormat="1" ht="15.95" customHeight="1" x14ac:dyDescent="0.2">
      <c r="A215" s="195" t="s">
        <v>346</v>
      </c>
      <c r="B215" s="196"/>
      <c r="C215" s="167"/>
      <c r="D215" s="134">
        <v>3959</v>
      </c>
      <c r="E215" s="135">
        <v>2.5000000000000001E-2</v>
      </c>
      <c r="F215" s="13"/>
      <c r="G215" s="49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4"/>
    </row>
    <row r="216" spans="1:47" s="2" customFormat="1" ht="15.95" customHeight="1" x14ac:dyDescent="0.2">
      <c r="A216" s="195" t="s">
        <v>347</v>
      </c>
      <c r="B216" s="196"/>
      <c r="C216" s="167"/>
      <c r="D216" s="134">
        <v>3413</v>
      </c>
      <c r="E216" s="135">
        <v>2.1999999999999999E-2</v>
      </c>
      <c r="F216" s="13"/>
      <c r="G216" s="49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4"/>
    </row>
    <row r="217" spans="1:47" s="2" customFormat="1" ht="15.95" customHeight="1" x14ac:dyDescent="0.2">
      <c r="A217" s="195" t="s">
        <v>348</v>
      </c>
      <c r="B217" s="200"/>
      <c r="C217" s="194"/>
      <c r="D217" s="134">
        <v>3305</v>
      </c>
      <c r="E217" s="135">
        <v>2.1000000000000001E-2</v>
      </c>
      <c r="F217" s="13"/>
      <c r="G217" s="49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4"/>
    </row>
    <row r="218" spans="1:47" s="2" customFormat="1" ht="15.95" customHeight="1" x14ac:dyDescent="0.2">
      <c r="A218" s="141" t="s">
        <v>241</v>
      </c>
      <c r="B218" s="141"/>
      <c r="C218" s="141"/>
      <c r="D218" s="141"/>
      <c r="E218" s="141"/>
      <c r="F218" s="142"/>
      <c r="G218" s="14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4"/>
    </row>
    <row r="219" spans="1:47" s="2" customFormat="1" ht="15.95" customHeight="1" x14ac:dyDescent="0.2">
      <c r="A219" s="140" t="s">
        <v>236</v>
      </c>
      <c r="B219" s="140"/>
      <c r="C219" s="140"/>
      <c r="D219" s="140"/>
      <c r="E219" s="140"/>
      <c r="F219" s="140"/>
      <c r="G219" s="140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4"/>
    </row>
    <row r="220" spans="1:47" s="2" customFormat="1" ht="15.95" customHeight="1" x14ac:dyDescent="0.2">
      <c r="A220" s="144"/>
      <c r="B220" s="144"/>
      <c r="C220" s="144"/>
      <c r="D220" s="144"/>
      <c r="E220" s="144"/>
      <c r="F220" s="144"/>
      <c r="G220" s="144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4"/>
    </row>
    <row r="221" spans="1:47" s="2" customFormat="1" ht="15.95" customHeight="1" x14ac:dyDescent="0.2">
      <c r="A221" s="143" t="s">
        <v>300</v>
      </c>
      <c r="B221" s="143"/>
      <c r="C221" s="143"/>
      <c r="D221" s="143"/>
      <c r="E221" s="143"/>
      <c r="F221" s="140"/>
      <c r="G221" s="140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4"/>
    </row>
    <row r="222" spans="1:47" s="2" customFormat="1" ht="15.95" customHeight="1" x14ac:dyDescent="0.2">
      <c r="A222" s="149" t="s">
        <v>10</v>
      </c>
      <c r="B222" s="149"/>
      <c r="C222" s="149"/>
      <c r="D222" s="149" t="s">
        <v>301</v>
      </c>
      <c r="E222" s="149" t="s">
        <v>302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4"/>
    </row>
    <row r="223" spans="1:47" s="2" customFormat="1" ht="15.95" customHeight="1" x14ac:dyDescent="0.2">
      <c r="A223" s="150"/>
      <c r="B223" s="150"/>
      <c r="C223" s="150"/>
      <c r="D223" s="150"/>
      <c r="E223" s="150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4"/>
    </row>
    <row r="224" spans="1:47" s="2" customFormat="1" ht="15.95" customHeight="1" x14ac:dyDescent="0.2">
      <c r="A224" s="151"/>
      <c r="B224" s="151"/>
      <c r="C224" s="151"/>
      <c r="D224" s="151"/>
      <c r="E224" s="151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4"/>
    </row>
    <row r="225" spans="1:47" s="2" customFormat="1" ht="15.95" customHeight="1" x14ac:dyDescent="0.2">
      <c r="A225" s="195" t="s">
        <v>349</v>
      </c>
      <c r="B225" s="201"/>
      <c r="C225" s="192"/>
      <c r="D225" s="134">
        <v>525</v>
      </c>
      <c r="E225" s="135">
        <v>8.3330000000000002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4"/>
    </row>
    <row r="226" spans="1:47" s="2" customFormat="1" ht="15.95" customHeight="1" x14ac:dyDescent="0.2">
      <c r="A226" s="195" t="s">
        <v>350</v>
      </c>
      <c r="B226" s="196"/>
      <c r="C226" s="167"/>
      <c r="D226" s="134">
        <v>806</v>
      </c>
      <c r="E226" s="135">
        <v>0.51400000000000001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4"/>
    </row>
    <row r="227" spans="1:47" s="2" customFormat="1" ht="15.95" customHeight="1" x14ac:dyDescent="0.2">
      <c r="A227" s="195" t="s">
        <v>351</v>
      </c>
      <c r="B227" s="196"/>
      <c r="C227" s="167"/>
      <c r="D227" s="134">
        <v>228</v>
      </c>
      <c r="E227" s="135">
        <v>0.48799999999999999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4"/>
    </row>
    <row r="228" spans="1:47" s="2" customFormat="1" ht="15.95" customHeight="1" x14ac:dyDescent="0.2">
      <c r="A228" s="195" t="s">
        <v>352</v>
      </c>
      <c r="B228" s="196"/>
      <c r="C228" s="167"/>
      <c r="D228" s="134">
        <v>563</v>
      </c>
      <c r="E228" s="135">
        <v>0.45200000000000001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4"/>
    </row>
    <row r="229" spans="1:47" s="2" customFormat="1" ht="15.95" customHeight="1" x14ac:dyDescent="0.2">
      <c r="A229" s="195" t="s">
        <v>353</v>
      </c>
      <c r="B229" s="196"/>
      <c r="C229" s="167"/>
      <c r="D229" s="134">
        <v>87</v>
      </c>
      <c r="E229" s="135">
        <v>0.43099999999999999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4"/>
    </row>
    <row r="230" spans="1:47" s="2" customFormat="1" ht="15.95" customHeight="1" x14ac:dyDescent="0.2">
      <c r="A230" s="195" t="s">
        <v>344</v>
      </c>
      <c r="B230" s="196"/>
      <c r="C230" s="167"/>
      <c r="D230" s="134">
        <v>1288</v>
      </c>
      <c r="E230" s="135">
        <v>0.42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4"/>
    </row>
    <row r="231" spans="1:47" s="2" customFormat="1" ht="15.95" customHeight="1" x14ac:dyDescent="0.2">
      <c r="A231" s="195" t="s">
        <v>354</v>
      </c>
      <c r="B231" s="196"/>
      <c r="C231" s="167"/>
      <c r="D231" s="134">
        <v>695</v>
      </c>
      <c r="E231" s="135">
        <v>0.38400000000000001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4"/>
    </row>
    <row r="232" spans="1:47" s="2" customFormat="1" ht="15.95" customHeight="1" x14ac:dyDescent="0.2">
      <c r="A232" s="195" t="s">
        <v>347</v>
      </c>
      <c r="B232" s="196"/>
      <c r="C232" s="167"/>
      <c r="D232" s="134">
        <v>800</v>
      </c>
      <c r="E232" s="135">
        <v>0.30599999999999999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4"/>
    </row>
    <row r="233" spans="1:47" s="2" customFormat="1" ht="15.95" customHeight="1" x14ac:dyDescent="0.2">
      <c r="A233" s="195" t="s">
        <v>355</v>
      </c>
      <c r="B233" s="196"/>
      <c r="C233" s="167"/>
      <c r="D233" s="134">
        <v>445</v>
      </c>
      <c r="E233" s="135">
        <v>0.30099999999999999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4"/>
    </row>
    <row r="234" spans="1:47" s="2" customFormat="1" ht="15.95" customHeight="1" x14ac:dyDescent="0.2">
      <c r="A234" s="195" t="s">
        <v>356</v>
      </c>
      <c r="B234" s="196"/>
      <c r="C234" s="167"/>
      <c r="D234" s="134">
        <v>190</v>
      </c>
      <c r="E234" s="135">
        <v>0.28899999999999998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4"/>
    </row>
    <row r="235" spans="1:47" s="2" customFormat="1" ht="15.95" customHeight="1" x14ac:dyDescent="0.2">
      <c r="A235" s="195" t="s">
        <v>340</v>
      </c>
      <c r="B235" s="196"/>
      <c r="C235" s="167"/>
      <c r="D235" s="134">
        <v>1429</v>
      </c>
      <c r="E235" s="135">
        <v>0.245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4"/>
    </row>
    <row r="236" spans="1:47" s="2" customFormat="1" ht="15.95" customHeight="1" x14ac:dyDescent="0.2">
      <c r="A236" s="195" t="s">
        <v>357</v>
      </c>
      <c r="B236" s="196"/>
      <c r="C236" s="167"/>
      <c r="D236" s="134">
        <v>103</v>
      </c>
      <c r="E236" s="135">
        <v>0.22600000000000001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4"/>
    </row>
    <row r="237" spans="1:47" s="2" customFormat="1" ht="15.95" customHeight="1" x14ac:dyDescent="0.2">
      <c r="A237" s="195" t="s">
        <v>358</v>
      </c>
      <c r="B237" s="196"/>
      <c r="C237" s="167"/>
      <c r="D237" s="134">
        <v>78</v>
      </c>
      <c r="E237" s="135">
        <v>0.218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4"/>
    </row>
    <row r="238" spans="1:47" s="2" customFormat="1" ht="15.95" customHeight="1" x14ac:dyDescent="0.2">
      <c r="A238" s="195" t="s">
        <v>345</v>
      </c>
      <c r="B238" s="196"/>
      <c r="C238" s="167"/>
      <c r="D238" s="134">
        <v>747</v>
      </c>
      <c r="E238" s="135">
        <v>0.216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4"/>
    </row>
    <row r="239" spans="1:47" s="2" customFormat="1" ht="15.95" customHeight="1" x14ac:dyDescent="0.2">
      <c r="A239" s="195" t="s">
        <v>359</v>
      </c>
      <c r="B239" s="200"/>
      <c r="C239" s="194"/>
      <c r="D239" s="134">
        <v>128</v>
      </c>
      <c r="E239" s="135">
        <v>0.21099999999999999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4"/>
    </row>
    <row r="240" spans="1:47" s="2" customFormat="1" ht="15.95" customHeight="1" x14ac:dyDescent="0.2">
      <c r="A240" s="141" t="s">
        <v>241</v>
      </c>
      <c r="B240" s="141"/>
      <c r="C240" s="141"/>
      <c r="D240" s="141"/>
      <c r="E240" s="141"/>
      <c r="F240" s="142"/>
      <c r="G240" s="142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4"/>
    </row>
    <row r="241" spans="1:47" s="2" customFormat="1" ht="15.95" customHeight="1" x14ac:dyDescent="0.2">
      <c r="A241" s="140" t="s">
        <v>236</v>
      </c>
      <c r="B241" s="140"/>
      <c r="C241" s="140"/>
      <c r="D241" s="140"/>
      <c r="E241" s="140"/>
      <c r="F241" s="140"/>
      <c r="G241" s="140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4"/>
    </row>
    <row r="242" spans="1:47" s="2" customFormat="1" ht="15.95" customHeight="1" x14ac:dyDescent="0.2">
      <c r="A242" s="144"/>
      <c r="B242" s="144"/>
      <c r="C242" s="144"/>
      <c r="D242" s="144"/>
      <c r="E242" s="144"/>
      <c r="F242" s="144"/>
      <c r="G242" s="144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4"/>
    </row>
    <row r="243" spans="1:47" s="3" customFormat="1" ht="15.95" customHeight="1" x14ac:dyDescent="0.2">
      <c r="A243" s="143" t="s">
        <v>303</v>
      </c>
      <c r="B243" s="143"/>
      <c r="C243" s="143"/>
      <c r="D243" s="143"/>
      <c r="E243" s="143"/>
      <c r="F243" s="143"/>
      <c r="G243" s="143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1"/>
    </row>
    <row r="244" spans="1:47" s="2" customFormat="1" ht="15.95" customHeight="1" x14ac:dyDescent="0.2">
      <c r="A244" s="149" t="s">
        <v>14</v>
      </c>
      <c r="B244" s="149" t="s">
        <v>294</v>
      </c>
      <c r="C244" s="149" t="s">
        <v>295</v>
      </c>
      <c r="D244" s="149" t="s">
        <v>296</v>
      </c>
      <c r="E244" s="149" t="s">
        <v>297</v>
      </c>
      <c r="F244" s="197" t="s">
        <v>287</v>
      </c>
      <c r="G244" s="197" t="s">
        <v>288</v>
      </c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4"/>
    </row>
    <row r="245" spans="1:47" s="2" customFormat="1" ht="15.95" customHeight="1" x14ac:dyDescent="0.2">
      <c r="A245" s="150"/>
      <c r="B245" s="150"/>
      <c r="C245" s="150"/>
      <c r="D245" s="150"/>
      <c r="E245" s="150"/>
      <c r="F245" s="198"/>
      <c r="G245" s="198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4"/>
    </row>
    <row r="246" spans="1:47" s="2" customFormat="1" ht="15.95" customHeight="1" x14ac:dyDescent="0.2">
      <c r="A246" s="151"/>
      <c r="B246" s="151"/>
      <c r="C246" s="151"/>
      <c r="D246" s="151"/>
      <c r="E246" s="151"/>
      <c r="F246" s="199"/>
      <c r="G246" s="199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4"/>
    </row>
    <row r="247" spans="1:47" s="2" customFormat="1" ht="15.95" customHeight="1" x14ac:dyDescent="0.2">
      <c r="A247" s="133" t="s">
        <v>360</v>
      </c>
      <c r="B247" s="134">
        <v>822</v>
      </c>
      <c r="C247" s="134">
        <v>613</v>
      </c>
      <c r="D247" s="134">
        <v>591</v>
      </c>
      <c r="E247" s="134">
        <v>562</v>
      </c>
      <c r="F247" s="134">
        <v>-260</v>
      </c>
      <c r="G247" s="135">
        <v>-0.316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4"/>
    </row>
    <row r="248" spans="1:47" s="2" customFormat="1" ht="15.95" customHeight="1" x14ac:dyDescent="0.2">
      <c r="A248" s="133" t="s">
        <v>361</v>
      </c>
      <c r="B248" s="134">
        <v>460</v>
      </c>
      <c r="C248" s="134">
        <v>423</v>
      </c>
      <c r="D248" s="134">
        <v>317</v>
      </c>
      <c r="E248" s="134">
        <v>340</v>
      </c>
      <c r="F248" s="134">
        <v>-120</v>
      </c>
      <c r="G248" s="135">
        <v>-0.26100000000000001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4"/>
    </row>
    <row r="249" spans="1:47" s="2" customFormat="1" ht="15.95" customHeight="1" x14ac:dyDescent="0.2">
      <c r="A249" s="133" t="s">
        <v>362</v>
      </c>
      <c r="B249" s="134">
        <v>545</v>
      </c>
      <c r="C249" s="134">
        <v>654</v>
      </c>
      <c r="D249" s="134">
        <v>455</v>
      </c>
      <c r="E249" s="134">
        <v>414</v>
      </c>
      <c r="F249" s="134">
        <v>-131</v>
      </c>
      <c r="G249" s="135">
        <v>-0.24</v>
      </c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4"/>
    </row>
    <row r="250" spans="1:47" s="2" customFormat="1" ht="15.95" customHeight="1" x14ac:dyDescent="0.2">
      <c r="A250" s="133" t="s">
        <v>363</v>
      </c>
      <c r="B250" s="134">
        <v>1030</v>
      </c>
      <c r="C250" s="134">
        <v>1223</v>
      </c>
      <c r="D250" s="134">
        <v>813</v>
      </c>
      <c r="E250" s="134">
        <v>790</v>
      </c>
      <c r="F250" s="134">
        <v>-240</v>
      </c>
      <c r="G250" s="135">
        <v>-0.23300000000000001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4"/>
    </row>
    <row r="251" spans="1:47" s="2" customFormat="1" ht="15.95" customHeight="1" x14ac:dyDescent="0.2">
      <c r="A251" s="133" t="s">
        <v>364</v>
      </c>
      <c r="B251" s="134">
        <v>1339</v>
      </c>
      <c r="C251" s="134">
        <v>1207</v>
      </c>
      <c r="D251" s="134">
        <v>1036</v>
      </c>
      <c r="E251" s="134">
        <v>1093</v>
      </c>
      <c r="F251" s="134">
        <v>-246</v>
      </c>
      <c r="G251" s="135">
        <v>-0.184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4"/>
    </row>
    <row r="252" spans="1:47" s="2" customFormat="1" ht="15.95" customHeight="1" x14ac:dyDescent="0.2">
      <c r="A252" s="133" t="s">
        <v>365</v>
      </c>
      <c r="B252" s="134">
        <v>1935</v>
      </c>
      <c r="C252" s="134">
        <v>2113</v>
      </c>
      <c r="D252" s="134">
        <v>1869</v>
      </c>
      <c r="E252" s="134">
        <v>1670</v>
      </c>
      <c r="F252" s="134">
        <v>-265</v>
      </c>
      <c r="G252" s="135">
        <v>-0.13700000000000001</v>
      </c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4"/>
    </row>
    <row r="253" spans="1:47" s="2" customFormat="1" ht="15.95" customHeight="1" x14ac:dyDescent="0.2">
      <c r="A253" s="133" t="s">
        <v>366</v>
      </c>
      <c r="B253" s="134">
        <v>1429</v>
      </c>
      <c r="C253" s="134">
        <v>1435</v>
      </c>
      <c r="D253" s="134">
        <v>1226</v>
      </c>
      <c r="E253" s="134">
        <v>1235</v>
      </c>
      <c r="F253" s="134">
        <v>-194</v>
      </c>
      <c r="G253" s="135">
        <v>-0.13600000000000001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4"/>
    </row>
    <row r="254" spans="1:47" s="2" customFormat="1" ht="15.95" customHeight="1" x14ac:dyDescent="0.2">
      <c r="A254" s="133" t="s">
        <v>367</v>
      </c>
      <c r="B254" s="134">
        <v>2998</v>
      </c>
      <c r="C254" s="134">
        <v>2711</v>
      </c>
      <c r="D254" s="134">
        <v>2762</v>
      </c>
      <c r="E254" s="134">
        <v>2647</v>
      </c>
      <c r="F254" s="134">
        <v>-351</v>
      </c>
      <c r="G254" s="135">
        <v>-0.11700000000000001</v>
      </c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4"/>
    </row>
    <row r="255" spans="1:47" s="2" customFormat="1" ht="15.95" customHeight="1" x14ac:dyDescent="0.2">
      <c r="A255" s="133" t="s">
        <v>336</v>
      </c>
      <c r="B255" s="134">
        <v>9782</v>
      </c>
      <c r="C255" s="134">
        <v>10060</v>
      </c>
      <c r="D255" s="134">
        <v>9736</v>
      </c>
      <c r="E255" s="134">
        <v>8876</v>
      </c>
      <c r="F255" s="134">
        <v>-906</v>
      </c>
      <c r="G255" s="135">
        <v>-9.2999999999999999E-2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4"/>
    </row>
    <row r="256" spans="1:47" s="2" customFormat="1" ht="15.95" customHeight="1" x14ac:dyDescent="0.2">
      <c r="A256" s="133" t="s">
        <v>368</v>
      </c>
      <c r="B256" s="134">
        <v>516</v>
      </c>
      <c r="C256" s="134">
        <v>553</v>
      </c>
      <c r="D256" s="134">
        <v>439</v>
      </c>
      <c r="E256" s="134">
        <v>470</v>
      </c>
      <c r="F256" s="134">
        <v>-46</v>
      </c>
      <c r="G256" s="135">
        <v>-8.8999999999999996E-2</v>
      </c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4"/>
    </row>
    <row r="257" spans="1:47" s="2" customFormat="1" ht="15.95" customHeight="1" x14ac:dyDescent="0.2">
      <c r="A257" s="133" t="s">
        <v>369</v>
      </c>
      <c r="B257" s="134">
        <v>473</v>
      </c>
      <c r="C257" s="134">
        <v>441</v>
      </c>
      <c r="D257" s="134">
        <v>395</v>
      </c>
      <c r="E257" s="134">
        <v>438</v>
      </c>
      <c r="F257" s="134">
        <v>-35</v>
      </c>
      <c r="G257" s="135">
        <v>-7.3999999999999996E-2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4"/>
    </row>
    <row r="258" spans="1:47" s="2" customFormat="1" ht="15.95" customHeight="1" x14ac:dyDescent="0.2">
      <c r="A258" s="133" t="s">
        <v>346</v>
      </c>
      <c r="B258" s="134">
        <v>4234</v>
      </c>
      <c r="C258" s="134">
        <v>4394</v>
      </c>
      <c r="D258" s="134">
        <v>3835</v>
      </c>
      <c r="E258" s="134">
        <v>3959</v>
      </c>
      <c r="F258" s="134">
        <v>-275</v>
      </c>
      <c r="G258" s="135">
        <v>-6.5000000000000002E-2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4"/>
    </row>
    <row r="259" spans="1:47" s="2" customFormat="1" ht="15.95" customHeight="1" x14ac:dyDescent="0.2">
      <c r="A259" s="133" t="s">
        <v>370</v>
      </c>
      <c r="B259" s="134">
        <v>1013</v>
      </c>
      <c r="C259" s="134">
        <v>962</v>
      </c>
      <c r="D259" s="134">
        <v>971</v>
      </c>
      <c r="E259" s="134">
        <v>959</v>
      </c>
      <c r="F259" s="134">
        <v>-54</v>
      </c>
      <c r="G259" s="135">
        <v>-5.2999999999999999E-2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4"/>
    </row>
    <row r="260" spans="1:47" s="2" customFormat="1" ht="15.95" customHeight="1" x14ac:dyDescent="0.2">
      <c r="A260" s="133" t="s">
        <v>371</v>
      </c>
      <c r="B260" s="134">
        <v>1963</v>
      </c>
      <c r="C260" s="134">
        <v>1915</v>
      </c>
      <c r="D260" s="134">
        <v>1835</v>
      </c>
      <c r="E260" s="134">
        <v>1896</v>
      </c>
      <c r="F260" s="134">
        <v>-67</v>
      </c>
      <c r="G260" s="135">
        <v>-3.4000000000000002E-2</v>
      </c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4"/>
    </row>
    <row r="261" spans="1:47" s="2" customFormat="1" ht="15.95" customHeight="1" x14ac:dyDescent="0.2">
      <c r="A261" s="133" t="s">
        <v>343</v>
      </c>
      <c r="B261" s="134">
        <v>4646</v>
      </c>
      <c r="C261" s="134">
        <v>4487</v>
      </c>
      <c r="D261" s="134">
        <v>4263</v>
      </c>
      <c r="E261" s="134">
        <v>4492</v>
      </c>
      <c r="F261" s="134">
        <v>-154</v>
      </c>
      <c r="G261" s="135">
        <v>-3.3000000000000002E-2</v>
      </c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4"/>
    </row>
    <row r="262" spans="1:47" s="2" customFormat="1" ht="15.95" customHeight="1" x14ac:dyDescent="0.2">
      <c r="A262" s="141" t="s">
        <v>241</v>
      </c>
      <c r="B262" s="141"/>
      <c r="C262" s="141"/>
      <c r="D262" s="141"/>
      <c r="E262" s="141"/>
      <c r="F262" s="141"/>
      <c r="G262" s="141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4"/>
    </row>
    <row r="263" spans="1:47" s="2" customFormat="1" ht="15.95" customHeight="1" x14ac:dyDescent="0.2">
      <c r="A263" s="140" t="s">
        <v>236</v>
      </c>
      <c r="B263" s="140"/>
      <c r="C263" s="140"/>
      <c r="D263" s="140"/>
      <c r="E263" s="140"/>
      <c r="F263" s="140"/>
      <c r="G263" s="140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4"/>
    </row>
    <row r="264" spans="1:47" s="2" customFormat="1" ht="15.95" customHeight="1" x14ac:dyDescent="0.2">
      <c r="A264" s="155"/>
      <c r="B264" s="155"/>
      <c r="C264" s="155"/>
      <c r="D264" s="155"/>
      <c r="E264" s="155"/>
      <c r="F264" s="155"/>
      <c r="G264" s="155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4"/>
    </row>
    <row r="265" spans="1:47" s="2" customFormat="1" ht="15.95" customHeight="1" x14ac:dyDescent="0.2">
      <c r="A265" s="143" t="s">
        <v>304</v>
      </c>
      <c r="B265" s="143"/>
      <c r="C265" s="143"/>
      <c r="D265" s="143"/>
      <c r="E265" s="143"/>
      <c r="F265" s="143"/>
      <c r="G265" s="14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4"/>
    </row>
    <row r="266" spans="1:47" s="2" customFormat="1" ht="15.95" customHeight="1" x14ac:dyDescent="0.2">
      <c r="A266" s="149" t="s">
        <v>1</v>
      </c>
      <c r="B266" s="197" t="s">
        <v>283</v>
      </c>
      <c r="C266" s="197" t="s">
        <v>284</v>
      </c>
      <c r="D266" s="197" t="s">
        <v>285</v>
      </c>
      <c r="E266" s="197" t="s">
        <v>286</v>
      </c>
      <c r="F266" s="197" t="s">
        <v>287</v>
      </c>
      <c r="G266" s="197" t="s">
        <v>288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4"/>
    </row>
    <row r="267" spans="1:47" s="2" customFormat="1" ht="15.95" customHeight="1" x14ac:dyDescent="0.2">
      <c r="A267" s="150"/>
      <c r="B267" s="198"/>
      <c r="C267" s="198"/>
      <c r="D267" s="198"/>
      <c r="E267" s="198"/>
      <c r="F267" s="198"/>
      <c r="G267" s="198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4"/>
    </row>
    <row r="268" spans="1:47" s="2" customFormat="1" ht="15.95" customHeight="1" x14ac:dyDescent="0.2">
      <c r="A268" s="151"/>
      <c r="B268" s="199"/>
      <c r="C268" s="199"/>
      <c r="D268" s="199"/>
      <c r="E268" s="199"/>
      <c r="F268" s="199"/>
      <c r="G268" s="199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4"/>
    </row>
    <row r="269" spans="1:47" s="2" customFormat="1" ht="15.95" customHeight="1" x14ac:dyDescent="0.2">
      <c r="A269" s="133" t="s">
        <v>165</v>
      </c>
      <c r="B269" s="134">
        <v>20015</v>
      </c>
      <c r="C269" s="134">
        <v>17274</v>
      </c>
      <c r="D269" s="134">
        <v>10788</v>
      </c>
      <c r="E269" s="134">
        <v>10559</v>
      </c>
      <c r="F269" s="134">
        <v>-9456</v>
      </c>
      <c r="G269" s="135">
        <v>-0.47199999999999998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4"/>
    </row>
    <row r="270" spans="1:47" s="2" customFormat="1" ht="15.95" customHeight="1" x14ac:dyDescent="0.2">
      <c r="A270" s="133" t="s">
        <v>34</v>
      </c>
      <c r="B270" s="134">
        <v>2712</v>
      </c>
      <c r="C270" s="134">
        <v>2385</v>
      </c>
      <c r="D270" s="134">
        <v>1547</v>
      </c>
      <c r="E270" s="134">
        <v>1524</v>
      </c>
      <c r="F270" s="134">
        <v>-1188</v>
      </c>
      <c r="G270" s="135">
        <v>-0.438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4"/>
    </row>
    <row r="271" spans="1:47" s="2" customFormat="1" ht="15.95" customHeight="1" x14ac:dyDescent="0.2">
      <c r="A271" s="133" t="s">
        <v>37</v>
      </c>
      <c r="B271" s="134">
        <v>4469</v>
      </c>
      <c r="C271" s="134">
        <v>3735</v>
      </c>
      <c r="D271" s="134">
        <v>2457</v>
      </c>
      <c r="E271" s="134">
        <v>2405</v>
      </c>
      <c r="F271" s="134">
        <v>-2064</v>
      </c>
      <c r="G271" s="135">
        <v>-0.46200000000000002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4"/>
    </row>
    <row r="272" spans="1:47" s="2" customFormat="1" ht="15.95" customHeight="1" x14ac:dyDescent="0.2">
      <c r="A272" s="133" t="s">
        <v>46</v>
      </c>
      <c r="B272" s="134">
        <v>12834</v>
      </c>
      <c r="C272" s="134">
        <v>11154</v>
      </c>
      <c r="D272" s="134">
        <v>6784</v>
      </c>
      <c r="E272" s="134">
        <v>6630</v>
      </c>
      <c r="F272" s="134">
        <v>-6204</v>
      </c>
      <c r="G272" s="135">
        <v>-0.48299999999999998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4"/>
    </row>
    <row r="273" spans="1:47" s="2" customFormat="1" ht="15.95" customHeight="1" x14ac:dyDescent="0.2">
      <c r="A273" s="6"/>
      <c r="B273" s="21"/>
      <c r="C273" s="21"/>
      <c r="D273" s="21"/>
      <c r="E273" s="21"/>
      <c r="F273" s="21"/>
      <c r="G273" s="17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4"/>
    </row>
    <row r="274" spans="1:47" s="2" customFormat="1" ht="15.95" customHeight="1" x14ac:dyDescent="0.2">
      <c r="A274" s="6"/>
      <c r="B274" s="21"/>
      <c r="C274" s="21"/>
      <c r="D274" s="21"/>
      <c r="E274" s="21"/>
      <c r="F274" s="21"/>
      <c r="G274" s="17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4"/>
    </row>
    <row r="275" spans="1:47" s="2" customFormat="1" ht="15.95" customHeight="1" x14ac:dyDescent="0.2">
      <c r="A275" s="6"/>
      <c r="B275" s="21"/>
      <c r="C275" s="21"/>
      <c r="D275" s="21"/>
      <c r="E275" s="21"/>
      <c r="F275" s="21"/>
      <c r="G275" s="17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4"/>
    </row>
    <row r="276" spans="1:47" s="2" customFormat="1" ht="15.95" customHeight="1" x14ac:dyDescent="0.2">
      <c r="A276" s="6"/>
      <c r="B276" s="21"/>
      <c r="C276" s="21"/>
      <c r="D276" s="21"/>
      <c r="E276" s="21"/>
      <c r="F276" s="21"/>
      <c r="G276" s="17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4"/>
    </row>
    <row r="277" spans="1:47" s="2" customFormat="1" ht="15.95" customHeight="1" x14ac:dyDescent="0.2">
      <c r="A277" s="6"/>
      <c r="B277" s="21"/>
      <c r="C277" s="21"/>
      <c r="D277" s="21"/>
      <c r="E277" s="21"/>
      <c r="F277" s="21"/>
      <c r="G277" s="17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4"/>
    </row>
    <row r="278" spans="1:47" s="2" customFormat="1" ht="15.95" customHeight="1" x14ac:dyDescent="0.2">
      <c r="A278" s="6"/>
      <c r="B278" s="21"/>
      <c r="C278" s="21"/>
      <c r="D278" s="21"/>
      <c r="E278" s="21"/>
      <c r="F278" s="21"/>
      <c r="G278" s="17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4"/>
    </row>
    <row r="279" spans="1:47" s="2" customFormat="1" ht="15.95" customHeight="1" x14ac:dyDescent="0.2">
      <c r="A279" s="6"/>
      <c r="B279" s="21"/>
      <c r="C279" s="21"/>
      <c r="D279" s="21"/>
      <c r="E279" s="21"/>
      <c r="F279" s="21"/>
      <c r="G279" s="17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4"/>
    </row>
    <row r="280" spans="1:47" s="2" customFormat="1" ht="15.95" customHeight="1" x14ac:dyDescent="0.2">
      <c r="A280" s="6"/>
      <c r="B280" s="21"/>
      <c r="C280" s="21"/>
      <c r="D280" s="21"/>
      <c r="E280" s="21"/>
      <c r="F280" s="21"/>
      <c r="G280" s="17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4"/>
    </row>
    <row r="281" spans="1:47" s="2" customFormat="1" ht="15.95" customHeight="1" x14ac:dyDescent="0.2">
      <c r="A281" s="6"/>
      <c r="B281" s="21"/>
      <c r="C281" s="21"/>
      <c r="D281" s="21"/>
      <c r="E281" s="21"/>
      <c r="F281" s="21"/>
      <c r="G281" s="17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4"/>
    </row>
    <row r="282" spans="1:47" s="2" customFormat="1" ht="15.95" customHeight="1" x14ac:dyDescent="0.2">
      <c r="A282" s="6"/>
      <c r="B282" s="21"/>
      <c r="C282" s="21"/>
      <c r="D282" s="21"/>
      <c r="E282" s="21"/>
      <c r="F282" s="21"/>
      <c r="G282" s="17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4"/>
    </row>
    <row r="283" spans="1:47" s="2" customFormat="1" ht="15.95" customHeight="1" x14ac:dyDescent="0.2">
      <c r="A283" s="6"/>
      <c r="B283" s="21"/>
      <c r="C283" s="21"/>
      <c r="D283" s="21"/>
      <c r="E283" s="21"/>
      <c r="F283" s="21"/>
      <c r="G283" s="17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4"/>
    </row>
    <row r="284" spans="1:47" s="2" customFormat="1" ht="15.95" customHeight="1" x14ac:dyDescent="0.2">
      <c r="A284" s="6"/>
      <c r="B284" s="21"/>
      <c r="C284" s="21"/>
      <c r="D284" s="21"/>
      <c r="E284" s="21"/>
      <c r="F284" s="21"/>
      <c r="G284" s="17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4"/>
    </row>
    <row r="285" spans="1:47" s="2" customFormat="1" ht="15.95" customHeight="1" x14ac:dyDescent="0.2">
      <c r="A285" s="22" t="s">
        <v>2</v>
      </c>
      <c r="B285" s="83">
        <v>487000</v>
      </c>
      <c r="C285" s="83">
        <v>416000</v>
      </c>
      <c r="D285" s="83">
        <v>258000</v>
      </c>
      <c r="E285" s="83">
        <v>227000</v>
      </c>
      <c r="F285" s="83">
        <f>E285-B285</f>
        <v>-260000</v>
      </c>
      <c r="G285" s="97">
        <f>F285/B285</f>
        <v>-0.53388090349075978</v>
      </c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4"/>
    </row>
    <row r="286" spans="1:47" s="2" customFormat="1" ht="15.95" customHeight="1" x14ac:dyDescent="0.2">
      <c r="A286" s="22" t="s">
        <v>3</v>
      </c>
      <c r="B286" s="83">
        <v>13747000</v>
      </c>
      <c r="C286" s="83">
        <v>11460000</v>
      </c>
      <c r="D286" s="83">
        <v>8296000</v>
      </c>
      <c r="E286" s="83">
        <v>6982000</v>
      </c>
      <c r="F286" s="83">
        <f>E286-B286</f>
        <v>-6765000</v>
      </c>
      <c r="G286" s="98">
        <f>F286/B286</f>
        <v>-0.49210736888048301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4"/>
    </row>
    <row r="287" spans="1:47" s="2" customFormat="1" ht="15.95" customHeight="1" x14ac:dyDescent="0.2">
      <c r="A287" s="141" t="s">
        <v>238</v>
      </c>
      <c r="B287" s="141"/>
      <c r="C287" s="141"/>
      <c r="D287" s="141"/>
      <c r="E287" s="141"/>
      <c r="F287" s="141"/>
      <c r="G287" s="141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4"/>
    </row>
    <row r="288" spans="1:47" s="2" customFormat="1" ht="15.95" customHeight="1" x14ac:dyDescent="0.2">
      <c r="A288" s="140" t="s">
        <v>242</v>
      </c>
      <c r="B288" s="140"/>
      <c r="C288" s="140"/>
      <c r="D288" s="140"/>
      <c r="E288" s="140"/>
      <c r="F288" s="140"/>
      <c r="G288" s="14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4"/>
    </row>
    <row r="289" spans="1:47" s="2" customFormat="1" ht="15.95" customHeight="1" x14ac:dyDescent="0.2">
      <c r="A289" s="144"/>
      <c r="B289" s="144"/>
      <c r="C289" s="144"/>
      <c r="D289" s="144"/>
      <c r="E289" s="144"/>
      <c r="F289" s="144"/>
      <c r="G289" s="144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4"/>
    </row>
    <row r="290" spans="1:47" s="2" customFormat="1" ht="15.95" customHeight="1" x14ac:dyDescent="0.2">
      <c r="A290" s="143" t="s">
        <v>307</v>
      </c>
      <c r="B290" s="143"/>
      <c r="C290" s="143"/>
      <c r="D290" s="143"/>
      <c r="E290" s="143"/>
      <c r="F290" s="143"/>
      <c r="G290" s="14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4"/>
    </row>
    <row r="291" spans="1:47" s="2" customFormat="1" ht="15.95" customHeight="1" x14ac:dyDescent="0.2">
      <c r="A291" s="149" t="s">
        <v>15</v>
      </c>
      <c r="B291" s="149">
        <v>2013</v>
      </c>
      <c r="C291" s="149">
        <v>2014</v>
      </c>
      <c r="D291" s="149">
        <v>2015</v>
      </c>
      <c r="E291" s="149">
        <v>2016</v>
      </c>
      <c r="F291" s="149" t="s">
        <v>305</v>
      </c>
      <c r="G291" s="149" t="s">
        <v>306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4"/>
    </row>
    <row r="292" spans="1:47" s="2" customFormat="1" ht="15.95" customHeight="1" x14ac:dyDescent="0.2">
      <c r="A292" s="150"/>
      <c r="B292" s="150"/>
      <c r="C292" s="150"/>
      <c r="D292" s="150"/>
      <c r="E292" s="150"/>
      <c r="F292" s="150"/>
      <c r="G292" s="150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4"/>
    </row>
    <row r="293" spans="1:47" s="2" customFormat="1" ht="15.95" customHeight="1" x14ac:dyDescent="0.2">
      <c r="A293" s="151"/>
      <c r="B293" s="151"/>
      <c r="C293" s="151"/>
      <c r="D293" s="151"/>
      <c r="E293" s="151"/>
      <c r="F293" s="151"/>
      <c r="G293" s="151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4"/>
    </row>
    <row r="294" spans="1:47" s="2" customFormat="1" ht="15.95" customHeight="1" x14ac:dyDescent="0.2">
      <c r="A294" s="5" t="s">
        <v>16</v>
      </c>
      <c r="B294" s="7">
        <v>52</v>
      </c>
      <c r="C294" s="7">
        <v>51</v>
      </c>
      <c r="D294" s="104">
        <v>56</v>
      </c>
      <c r="E294" s="104">
        <v>63</v>
      </c>
      <c r="F294" s="25">
        <f>SUM(E294-B294)</f>
        <v>11</v>
      </c>
      <c r="G294" s="16">
        <f>SUM(F294/B294)</f>
        <v>0.21153846153846154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4"/>
    </row>
    <row r="295" spans="1:47" s="2" customFormat="1" ht="15.95" customHeight="1" x14ac:dyDescent="0.2">
      <c r="A295" s="26" t="s">
        <v>17</v>
      </c>
      <c r="B295" s="8">
        <v>62</v>
      </c>
      <c r="C295" s="8">
        <v>68</v>
      </c>
      <c r="D295" s="105">
        <v>72</v>
      </c>
      <c r="E295" s="105">
        <v>73</v>
      </c>
      <c r="F295" s="9">
        <f t="shared" ref="F295:F320" si="1">SUM(E295-B295)</f>
        <v>11</v>
      </c>
      <c r="G295" s="17">
        <f t="shared" ref="G295:G320" si="2">SUM(F295/B295)</f>
        <v>0.17741935483870969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4"/>
    </row>
    <row r="296" spans="1:47" s="2" customFormat="1" ht="15.95" customHeight="1" x14ac:dyDescent="0.2">
      <c r="A296" s="26" t="s">
        <v>18</v>
      </c>
      <c r="B296" s="8">
        <v>1228</v>
      </c>
      <c r="C296" s="8">
        <v>1202</v>
      </c>
      <c r="D296" s="105">
        <v>1209</v>
      </c>
      <c r="E296" s="105">
        <v>1112</v>
      </c>
      <c r="F296" s="9">
        <f t="shared" si="1"/>
        <v>-116</v>
      </c>
      <c r="G296" s="17">
        <f>SUM(F296/B296)</f>
        <v>-9.4462540716612378E-2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4"/>
    </row>
    <row r="297" spans="1:47" s="2" customFormat="1" ht="15.95" customHeight="1" x14ac:dyDescent="0.2">
      <c r="A297" s="26" t="s">
        <v>19</v>
      </c>
      <c r="B297" s="8">
        <v>291</v>
      </c>
      <c r="C297" s="8">
        <v>261</v>
      </c>
      <c r="D297" s="105">
        <v>259</v>
      </c>
      <c r="E297" s="105">
        <v>266</v>
      </c>
      <c r="F297" s="9">
        <f t="shared" si="1"/>
        <v>-25</v>
      </c>
      <c r="G297" s="17">
        <f t="shared" si="2"/>
        <v>-8.5910652920962199E-2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4"/>
    </row>
    <row r="298" spans="1:47" s="2" customFormat="1" ht="15.95" customHeight="1" x14ac:dyDescent="0.2">
      <c r="A298" s="26" t="s">
        <v>20</v>
      </c>
      <c r="B298" s="8">
        <v>254</v>
      </c>
      <c r="C298" s="8">
        <v>230</v>
      </c>
      <c r="D298" s="105">
        <v>222</v>
      </c>
      <c r="E298" s="105">
        <v>222</v>
      </c>
      <c r="F298" s="9">
        <f t="shared" si="1"/>
        <v>-32</v>
      </c>
      <c r="G298" s="17">
        <f t="shared" si="2"/>
        <v>-0.12598425196850394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4"/>
    </row>
    <row r="299" spans="1:47" s="2" customFormat="1" ht="15.95" customHeight="1" x14ac:dyDescent="0.2">
      <c r="A299" s="26" t="s">
        <v>21</v>
      </c>
      <c r="B299" s="8">
        <v>147</v>
      </c>
      <c r="C299" s="8">
        <v>169</v>
      </c>
      <c r="D299" s="105">
        <v>129</v>
      </c>
      <c r="E299" s="105">
        <v>155</v>
      </c>
      <c r="F299" s="9">
        <f t="shared" si="1"/>
        <v>8</v>
      </c>
      <c r="G299" s="17">
        <f t="shared" si="2"/>
        <v>5.4421768707482991E-2</v>
      </c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4"/>
    </row>
    <row r="300" spans="1:47" s="2" customFormat="1" ht="15.95" customHeight="1" x14ac:dyDescent="0.2">
      <c r="A300" s="26" t="s">
        <v>22</v>
      </c>
      <c r="B300" s="8">
        <v>89</v>
      </c>
      <c r="C300" s="8">
        <v>83</v>
      </c>
      <c r="D300" s="105">
        <v>86</v>
      </c>
      <c r="E300" s="105">
        <v>76</v>
      </c>
      <c r="F300" s="9">
        <f t="shared" si="1"/>
        <v>-13</v>
      </c>
      <c r="G300" s="17">
        <f t="shared" si="2"/>
        <v>-0.14606741573033707</v>
      </c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4"/>
    </row>
    <row r="301" spans="1:47" s="2" customFormat="1" ht="15.95" customHeight="1" x14ac:dyDescent="0.2">
      <c r="A301" s="26" t="s">
        <v>23</v>
      </c>
      <c r="B301" s="8">
        <v>511</v>
      </c>
      <c r="C301" s="8">
        <v>476</v>
      </c>
      <c r="D301" s="105">
        <v>472</v>
      </c>
      <c r="E301" s="105">
        <v>487</v>
      </c>
      <c r="F301" s="9">
        <f t="shared" si="1"/>
        <v>-24</v>
      </c>
      <c r="G301" s="17">
        <f t="shared" si="2"/>
        <v>-4.6966731898238745E-2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4"/>
    </row>
    <row r="302" spans="1:47" s="2" customFormat="1" ht="15.95" customHeight="1" x14ac:dyDescent="0.2">
      <c r="A302" s="26" t="s">
        <v>24</v>
      </c>
      <c r="B302" s="8">
        <v>964</v>
      </c>
      <c r="C302" s="8">
        <v>1005</v>
      </c>
      <c r="D302" s="105">
        <v>951</v>
      </c>
      <c r="E302" s="105">
        <v>944</v>
      </c>
      <c r="F302" s="9">
        <f t="shared" si="1"/>
        <v>-20</v>
      </c>
      <c r="G302" s="17">
        <f t="shared" si="2"/>
        <v>-2.0746887966804978E-2</v>
      </c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4"/>
    </row>
    <row r="303" spans="1:47" s="2" customFormat="1" ht="15.95" customHeight="1" x14ac:dyDescent="0.2">
      <c r="A303" s="26" t="s">
        <v>25</v>
      </c>
      <c r="B303" s="8">
        <v>128</v>
      </c>
      <c r="C303" s="8">
        <v>144</v>
      </c>
      <c r="D303" s="105">
        <v>117</v>
      </c>
      <c r="E303" s="105">
        <v>129</v>
      </c>
      <c r="F303" s="9">
        <f t="shared" si="1"/>
        <v>1</v>
      </c>
      <c r="G303" s="17">
        <f t="shared" si="2"/>
        <v>7.8125E-3</v>
      </c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4"/>
    </row>
    <row r="304" spans="1:47" s="2" customFormat="1" ht="15.95" customHeight="1" x14ac:dyDescent="0.2">
      <c r="A304" s="26" t="s">
        <v>26</v>
      </c>
      <c r="B304" s="8">
        <v>1541</v>
      </c>
      <c r="C304" s="8">
        <v>1635</v>
      </c>
      <c r="D304" s="105">
        <v>1603</v>
      </c>
      <c r="E304" s="105">
        <v>1606</v>
      </c>
      <c r="F304" s="9">
        <f t="shared" si="1"/>
        <v>65</v>
      </c>
      <c r="G304" s="17">
        <f t="shared" si="2"/>
        <v>4.218040233614536E-2</v>
      </c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4"/>
    </row>
    <row r="305" spans="1:47" s="2" customFormat="1" ht="15.95" customHeight="1" x14ac:dyDescent="0.2">
      <c r="A305" s="26" t="s">
        <v>27</v>
      </c>
      <c r="B305" s="8">
        <v>342</v>
      </c>
      <c r="C305" s="8">
        <v>393</v>
      </c>
      <c r="D305" s="105">
        <v>324</v>
      </c>
      <c r="E305" s="105">
        <v>359</v>
      </c>
      <c r="F305" s="9">
        <f t="shared" si="1"/>
        <v>17</v>
      </c>
      <c r="G305" s="17">
        <f t="shared" si="2"/>
        <v>4.9707602339181284E-2</v>
      </c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4"/>
    </row>
    <row r="306" spans="1:47" s="2" customFormat="1" ht="15.95" customHeight="1" x14ac:dyDescent="0.2">
      <c r="A306" s="26" t="s">
        <v>28</v>
      </c>
      <c r="B306" s="8">
        <v>1263</v>
      </c>
      <c r="C306" s="8">
        <v>1192</v>
      </c>
      <c r="D306" s="105">
        <v>1301</v>
      </c>
      <c r="E306" s="105">
        <v>1261</v>
      </c>
      <c r="F306" s="9">
        <f t="shared" si="1"/>
        <v>-2</v>
      </c>
      <c r="G306" s="17">
        <f t="shared" si="2"/>
        <v>-1.5835312747426761E-3</v>
      </c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4"/>
    </row>
    <row r="307" spans="1:47" s="2" customFormat="1" ht="15.95" customHeight="1" x14ac:dyDescent="0.2">
      <c r="A307" s="26" t="s">
        <v>29</v>
      </c>
      <c r="B307" s="8">
        <v>410</v>
      </c>
      <c r="C307" s="8">
        <v>435</v>
      </c>
      <c r="D307" s="105">
        <v>452</v>
      </c>
      <c r="E307" s="105">
        <v>433</v>
      </c>
      <c r="F307" s="9">
        <f t="shared" si="1"/>
        <v>23</v>
      </c>
      <c r="G307" s="17">
        <f t="shared" si="2"/>
        <v>5.6097560975609757E-2</v>
      </c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4"/>
    </row>
    <row r="308" spans="1:47" s="2" customFormat="1" ht="15.95" customHeight="1" x14ac:dyDescent="0.2">
      <c r="A308" s="26" t="s">
        <v>30</v>
      </c>
      <c r="B308" s="8">
        <v>255</v>
      </c>
      <c r="C308" s="8">
        <v>239</v>
      </c>
      <c r="D308" s="105">
        <v>256</v>
      </c>
      <c r="E308" s="105">
        <v>252</v>
      </c>
      <c r="F308" s="9">
        <f t="shared" si="1"/>
        <v>-3</v>
      </c>
      <c r="G308" s="17">
        <f t="shared" si="2"/>
        <v>-1.1764705882352941E-2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4"/>
    </row>
    <row r="309" spans="1:47" s="2" customFormat="1" ht="15.95" customHeight="1" x14ac:dyDescent="0.2">
      <c r="A309" s="26" t="s">
        <v>31</v>
      </c>
      <c r="B309" s="8">
        <v>252</v>
      </c>
      <c r="C309" s="8">
        <v>257</v>
      </c>
      <c r="D309" s="105">
        <v>239</v>
      </c>
      <c r="E309" s="105">
        <v>239</v>
      </c>
      <c r="F309" s="9">
        <f t="shared" si="1"/>
        <v>-13</v>
      </c>
      <c r="G309" s="17">
        <f t="shared" si="2"/>
        <v>-5.1587301587301584E-2</v>
      </c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4"/>
    </row>
    <row r="310" spans="1:47" s="2" customFormat="1" ht="15.95" customHeight="1" x14ac:dyDescent="0.2">
      <c r="A310" s="26" t="s">
        <v>32</v>
      </c>
      <c r="B310" s="8">
        <v>352</v>
      </c>
      <c r="C310" s="8">
        <v>322</v>
      </c>
      <c r="D310" s="105">
        <v>328</v>
      </c>
      <c r="E310" s="105">
        <v>287</v>
      </c>
      <c r="F310" s="9">
        <f t="shared" si="1"/>
        <v>-65</v>
      </c>
      <c r="G310" s="17">
        <f t="shared" si="2"/>
        <v>-0.18465909090909091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4"/>
    </row>
    <row r="311" spans="1:47" s="2" customFormat="1" ht="15.95" customHeight="1" x14ac:dyDescent="0.2">
      <c r="A311" s="26" t="s">
        <v>33</v>
      </c>
      <c r="B311" s="8">
        <v>273</v>
      </c>
      <c r="C311" s="8">
        <v>285</v>
      </c>
      <c r="D311" s="105">
        <v>321</v>
      </c>
      <c r="E311" s="105">
        <v>282</v>
      </c>
      <c r="F311" s="9">
        <f>SUM(E311-B311)</f>
        <v>9</v>
      </c>
      <c r="G311" s="17">
        <f t="shared" si="2"/>
        <v>3.2967032967032968E-2</v>
      </c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4"/>
    </row>
    <row r="312" spans="1:47" s="2" customFormat="1" ht="15.95" customHeight="1" x14ac:dyDescent="0.2">
      <c r="A312" s="26" t="s">
        <v>34</v>
      </c>
      <c r="B312" s="8">
        <v>780</v>
      </c>
      <c r="C312" s="8">
        <v>825</v>
      </c>
      <c r="D312" s="105">
        <v>751</v>
      </c>
      <c r="E312" s="105">
        <v>823</v>
      </c>
      <c r="F312" s="9">
        <f t="shared" si="1"/>
        <v>43</v>
      </c>
      <c r="G312" s="17">
        <f t="shared" si="2"/>
        <v>5.5128205128205127E-2</v>
      </c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4"/>
    </row>
    <row r="313" spans="1:47" s="2" customFormat="1" ht="15.95" customHeight="1" x14ac:dyDescent="0.2">
      <c r="A313" s="26" t="s">
        <v>110</v>
      </c>
      <c r="B313" s="8">
        <v>103</v>
      </c>
      <c r="C313" s="8">
        <v>115</v>
      </c>
      <c r="D313" s="105">
        <v>111</v>
      </c>
      <c r="E313" s="105">
        <v>82</v>
      </c>
      <c r="F313" s="9">
        <f t="shared" si="1"/>
        <v>-21</v>
      </c>
      <c r="G313" s="17">
        <f t="shared" si="2"/>
        <v>-0.20388349514563106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4"/>
    </row>
    <row r="314" spans="1:47" s="2" customFormat="1" ht="15.95" customHeight="1" x14ac:dyDescent="0.2">
      <c r="A314" s="26" t="s">
        <v>35</v>
      </c>
      <c r="B314" s="8">
        <v>349</v>
      </c>
      <c r="C314" s="8">
        <v>415</v>
      </c>
      <c r="D314" s="105">
        <v>321</v>
      </c>
      <c r="E314" s="105">
        <v>333</v>
      </c>
      <c r="F314" s="9">
        <f t="shared" si="1"/>
        <v>-16</v>
      </c>
      <c r="G314" s="17">
        <f t="shared" si="2"/>
        <v>-4.5845272206303724E-2</v>
      </c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4"/>
    </row>
    <row r="315" spans="1:47" s="2" customFormat="1" ht="15.95" customHeight="1" x14ac:dyDescent="0.2">
      <c r="A315" s="26" t="s">
        <v>36</v>
      </c>
      <c r="B315" s="8">
        <v>315</v>
      </c>
      <c r="C315" s="8">
        <v>265</v>
      </c>
      <c r="D315" s="105">
        <v>314</v>
      </c>
      <c r="E315" s="105">
        <v>272</v>
      </c>
      <c r="F315" s="9">
        <f t="shared" si="1"/>
        <v>-43</v>
      </c>
      <c r="G315" s="17">
        <f t="shared" si="2"/>
        <v>-0.13650793650793649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4"/>
    </row>
    <row r="316" spans="1:47" s="2" customFormat="1" ht="15.95" customHeight="1" x14ac:dyDescent="0.2">
      <c r="A316" s="26" t="s">
        <v>37</v>
      </c>
      <c r="B316" s="8">
        <v>1040</v>
      </c>
      <c r="C316" s="8">
        <v>1102</v>
      </c>
      <c r="D316" s="105">
        <v>1027</v>
      </c>
      <c r="E316" s="105">
        <v>963</v>
      </c>
      <c r="F316" s="9">
        <f>SUM(E316-B316)</f>
        <v>-77</v>
      </c>
      <c r="G316" s="17">
        <f>SUM(F316/B316)</f>
        <v>-7.4038461538461539E-2</v>
      </c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4"/>
    </row>
    <row r="317" spans="1:47" s="2" customFormat="1" ht="15.95" customHeight="1" x14ac:dyDescent="0.2">
      <c r="A317" s="26" t="s">
        <v>38</v>
      </c>
      <c r="B317" s="8">
        <v>372</v>
      </c>
      <c r="C317" s="8">
        <v>341</v>
      </c>
      <c r="D317" s="105">
        <v>361</v>
      </c>
      <c r="E317" s="105">
        <v>326</v>
      </c>
      <c r="F317" s="9">
        <f t="shared" si="1"/>
        <v>-46</v>
      </c>
      <c r="G317" s="17">
        <f>SUM(F317/B317)</f>
        <v>-0.12365591397849462</v>
      </c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4"/>
    </row>
    <row r="318" spans="1:47" s="2" customFormat="1" ht="15.95" customHeight="1" x14ac:dyDescent="0.2">
      <c r="A318" s="26" t="s">
        <v>158</v>
      </c>
      <c r="B318" s="8">
        <v>4273</v>
      </c>
      <c r="C318" s="8">
        <v>4172</v>
      </c>
      <c r="D318" s="105">
        <v>4123</v>
      </c>
      <c r="E318" s="105">
        <v>4162</v>
      </c>
      <c r="F318" s="9">
        <f t="shared" si="1"/>
        <v>-111</v>
      </c>
      <c r="G318" s="17">
        <f t="shared" si="2"/>
        <v>-2.5977065293704658E-2</v>
      </c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4"/>
    </row>
    <row r="319" spans="1:47" s="2" customFormat="1" ht="15.95" customHeight="1" x14ac:dyDescent="0.2">
      <c r="A319" s="26" t="s">
        <v>39</v>
      </c>
      <c r="B319" s="8">
        <v>175</v>
      </c>
      <c r="C319" s="8">
        <v>188</v>
      </c>
      <c r="D319" s="105">
        <v>199</v>
      </c>
      <c r="E319" s="105">
        <v>177</v>
      </c>
      <c r="F319" s="9">
        <f t="shared" si="1"/>
        <v>2</v>
      </c>
      <c r="G319" s="17">
        <f t="shared" si="2"/>
        <v>1.1428571428571429E-2</v>
      </c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4"/>
    </row>
    <row r="320" spans="1:47" s="2" customFormat="1" ht="15.95" customHeight="1" x14ac:dyDescent="0.2">
      <c r="A320" s="27" t="s">
        <v>40</v>
      </c>
      <c r="B320" s="19">
        <v>128</v>
      </c>
      <c r="C320" s="19">
        <v>127</v>
      </c>
      <c r="D320" s="106">
        <v>134</v>
      </c>
      <c r="E320" s="106">
        <v>113</v>
      </c>
      <c r="F320" s="28">
        <f t="shared" si="1"/>
        <v>-15</v>
      </c>
      <c r="G320" s="20">
        <f t="shared" si="2"/>
        <v>-0.1171875</v>
      </c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4"/>
    </row>
    <row r="321" spans="1:47" s="2" customFormat="1" ht="15.95" customHeight="1" x14ac:dyDescent="0.2">
      <c r="A321" s="173"/>
      <c r="B321" s="173"/>
      <c r="C321" s="173"/>
      <c r="D321" s="173"/>
      <c r="E321" s="173"/>
      <c r="F321" s="173"/>
      <c r="G321" s="17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4"/>
    </row>
    <row r="322" spans="1:47" s="2" customFormat="1" ht="15.95" customHeight="1" x14ac:dyDescent="0.2">
      <c r="A322" s="143" t="s">
        <v>308</v>
      </c>
      <c r="B322" s="143"/>
      <c r="C322" s="143"/>
      <c r="D322" s="143"/>
      <c r="E322" s="143"/>
      <c r="F322" s="143"/>
      <c r="G322" s="14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4"/>
    </row>
    <row r="323" spans="1:47" s="2" customFormat="1" ht="15.95" customHeight="1" x14ac:dyDescent="0.2">
      <c r="A323" s="149" t="s">
        <v>15</v>
      </c>
      <c r="B323" s="149">
        <v>2013</v>
      </c>
      <c r="C323" s="149">
        <v>2014</v>
      </c>
      <c r="D323" s="149">
        <v>2015</v>
      </c>
      <c r="E323" s="149">
        <v>2016</v>
      </c>
      <c r="F323" s="149" t="s">
        <v>305</v>
      </c>
      <c r="G323" s="149" t="s">
        <v>306</v>
      </c>
      <c r="H323" s="44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4"/>
    </row>
    <row r="324" spans="1:47" s="2" customFormat="1" ht="15.95" customHeight="1" x14ac:dyDescent="0.2">
      <c r="A324" s="150"/>
      <c r="B324" s="150"/>
      <c r="C324" s="150"/>
      <c r="D324" s="150"/>
      <c r="E324" s="150"/>
      <c r="F324" s="150"/>
      <c r="G324" s="150"/>
      <c r="H324" s="44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4"/>
    </row>
    <row r="325" spans="1:47" s="2" customFormat="1" ht="15.95" customHeight="1" x14ac:dyDescent="0.2">
      <c r="A325" s="151"/>
      <c r="B325" s="151"/>
      <c r="C325" s="151"/>
      <c r="D325" s="151"/>
      <c r="E325" s="151"/>
      <c r="F325" s="151"/>
      <c r="G325" s="151"/>
      <c r="H325" s="44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4"/>
    </row>
    <row r="326" spans="1:47" s="2" customFormat="1" ht="15.95" customHeight="1" x14ac:dyDescent="0.2">
      <c r="A326" s="5" t="s">
        <v>41</v>
      </c>
      <c r="B326" s="7">
        <v>843</v>
      </c>
      <c r="C326" s="7">
        <v>814</v>
      </c>
      <c r="D326" s="104">
        <v>814</v>
      </c>
      <c r="E326" s="104">
        <v>845</v>
      </c>
      <c r="F326" s="25">
        <f>SUM(E326-B326)</f>
        <v>2</v>
      </c>
      <c r="G326" s="16">
        <f>SUM(F326/B326)</f>
        <v>2.3724792408066431E-3</v>
      </c>
      <c r="H326" s="44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4"/>
    </row>
    <row r="327" spans="1:47" s="2" customFormat="1" ht="15.95" customHeight="1" x14ac:dyDescent="0.2">
      <c r="A327" s="26" t="s">
        <v>42</v>
      </c>
      <c r="B327" s="8">
        <v>439</v>
      </c>
      <c r="C327" s="8">
        <v>455</v>
      </c>
      <c r="D327" s="105">
        <v>474</v>
      </c>
      <c r="E327" s="105">
        <v>442</v>
      </c>
      <c r="F327" s="9">
        <f t="shared" ref="F327:F352" si="3">SUM(E327-B327)</f>
        <v>3</v>
      </c>
      <c r="G327" s="17">
        <f t="shared" ref="G327:G352" si="4">SUM(F327/B327)</f>
        <v>6.8337129840546698E-3</v>
      </c>
      <c r="H327" s="44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4"/>
    </row>
    <row r="328" spans="1:47" s="2" customFormat="1" ht="15.95" customHeight="1" x14ac:dyDescent="0.2">
      <c r="A328" s="26" t="s">
        <v>43</v>
      </c>
      <c r="B328" s="8">
        <v>385</v>
      </c>
      <c r="C328" s="8">
        <v>399</v>
      </c>
      <c r="D328" s="105">
        <v>383</v>
      </c>
      <c r="E328" s="105">
        <v>392</v>
      </c>
      <c r="F328" s="9">
        <f t="shared" si="3"/>
        <v>7</v>
      </c>
      <c r="G328" s="17">
        <f t="shared" si="4"/>
        <v>1.8181818181818181E-2</v>
      </c>
      <c r="H328" s="44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4"/>
    </row>
    <row r="329" spans="1:47" s="2" customFormat="1" ht="15.95" customHeight="1" x14ac:dyDescent="0.2">
      <c r="A329" s="26" t="s">
        <v>44</v>
      </c>
      <c r="B329" s="8">
        <v>341</v>
      </c>
      <c r="C329" s="8">
        <v>291</v>
      </c>
      <c r="D329" s="105">
        <v>361</v>
      </c>
      <c r="E329" s="105">
        <v>341</v>
      </c>
      <c r="F329" s="9">
        <f t="shared" si="3"/>
        <v>0</v>
      </c>
      <c r="G329" s="17">
        <f>SUM(F329/B329)</f>
        <v>0</v>
      </c>
      <c r="H329" s="44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4"/>
    </row>
    <row r="330" spans="1:47" s="2" customFormat="1" ht="15.95" customHeight="1" x14ac:dyDescent="0.2">
      <c r="A330" s="26" t="s">
        <v>45</v>
      </c>
      <c r="B330" s="8">
        <v>360</v>
      </c>
      <c r="C330" s="8">
        <v>322</v>
      </c>
      <c r="D330" s="105">
        <v>343</v>
      </c>
      <c r="E330" s="105">
        <v>364</v>
      </c>
      <c r="F330" s="9">
        <f t="shared" si="3"/>
        <v>4</v>
      </c>
      <c r="G330" s="17">
        <f>SUM(F330/B330)</f>
        <v>1.1111111111111112E-2</v>
      </c>
      <c r="H330" s="44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4"/>
    </row>
    <row r="331" spans="1:47" s="2" customFormat="1" ht="15.95" customHeight="1" x14ac:dyDescent="0.2">
      <c r="A331" s="26" t="s">
        <v>46</v>
      </c>
      <c r="B331" s="8">
        <v>2554</v>
      </c>
      <c r="C331" s="8">
        <v>2709</v>
      </c>
      <c r="D331" s="105">
        <v>2717</v>
      </c>
      <c r="E331" s="105">
        <v>2690</v>
      </c>
      <c r="F331" s="9">
        <f>SUM(E331-B331)</f>
        <v>136</v>
      </c>
      <c r="G331" s="17">
        <f>SUM(F331/B331)</f>
        <v>5.3249804228660921E-2</v>
      </c>
      <c r="H331" s="44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4"/>
    </row>
    <row r="332" spans="1:47" s="2" customFormat="1" ht="15.95" customHeight="1" x14ac:dyDescent="0.2">
      <c r="A332" s="26" t="s">
        <v>47</v>
      </c>
      <c r="B332" s="8">
        <v>704</v>
      </c>
      <c r="C332" s="8">
        <v>662</v>
      </c>
      <c r="D332" s="105">
        <v>658</v>
      </c>
      <c r="E332" s="105">
        <v>699</v>
      </c>
      <c r="F332" s="9">
        <f t="shared" si="3"/>
        <v>-5</v>
      </c>
      <c r="G332" s="17">
        <f t="shared" si="4"/>
        <v>-7.102272727272727E-3</v>
      </c>
      <c r="H332" s="44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4"/>
    </row>
    <row r="333" spans="1:47" s="2" customFormat="1" ht="15.95" customHeight="1" x14ac:dyDescent="0.2">
      <c r="A333" s="26" t="s">
        <v>48</v>
      </c>
      <c r="B333" s="8">
        <v>283</v>
      </c>
      <c r="C333" s="8">
        <v>238</v>
      </c>
      <c r="D333" s="105">
        <v>235</v>
      </c>
      <c r="E333" s="105">
        <v>237</v>
      </c>
      <c r="F333" s="9">
        <f t="shared" si="3"/>
        <v>-46</v>
      </c>
      <c r="G333" s="17">
        <f t="shared" si="4"/>
        <v>-0.16254416961130741</v>
      </c>
      <c r="H333" s="44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4"/>
    </row>
    <row r="334" spans="1:47" s="2" customFormat="1" ht="15.95" customHeight="1" x14ac:dyDescent="0.2">
      <c r="A334" s="26" t="s">
        <v>49</v>
      </c>
      <c r="B334" s="8">
        <v>82</v>
      </c>
      <c r="C334" s="8">
        <v>104</v>
      </c>
      <c r="D334" s="105">
        <v>81</v>
      </c>
      <c r="E334" s="105">
        <v>86</v>
      </c>
      <c r="F334" s="9">
        <f t="shared" si="3"/>
        <v>4</v>
      </c>
      <c r="G334" s="17">
        <f t="shared" si="4"/>
        <v>4.878048780487805E-2</v>
      </c>
      <c r="H334" s="44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4"/>
    </row>
    <row r="335" spans="1:47" s="2" customFormat="1" ht="15.95" customHeight="1" x14ac:dyDescent="0.2">
      <c r="A335" s="26" t="s">
        <v>50</v>
      </c>
      <c r="B335" s="8">
        <v>361</v>
      </c>
      <c r="C335" s="8">
        <v>377</v>
      </c>
      <c r="D335" s="105">
        <v>400</v>
      </c>
      <c r="E335" s="105">
        <v>393</v>
      </c>
      <c r="F335" s="9">
        <f t="shared" si="3"/>
        <v>32</v>
      </c>
      <c r="G335" s="17">
        <f t="shared" si="4"/>
        <v>8.8642659279778394E-2</v>
      </c>
      <c r="H335" s="44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4"/>
    </row>
    <row r="336" spans="1:47" s="2" customFormat="1" ht="15.95" customHeight="1" x14ac:dyDescent="0.2">
      <c r="A336" s="26" t="s">
        <v>51</v>
      </c>
      <c r="B336" s="8">
        <v>1507</v>
      </c>
      <c r="C336" s="8">
        <v>1483</v>
      </c>
      <c r="D336" s="105">
        <v>1460</v>
      </c>
      <c r="E336" s="105">
        <v>1421</v>
      </c>
      <c r="F336" s="9">
        <f t="shared" si="3"/>
        <v>-86</v>
      </c>
      <c r="G336" s="17">
        <f t="shared" si="4"/>
        <v>-5.7067020570670209E-2</v>
      </c>
      <c r="H336" s="44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4"/>
    </row>
    <row r="337" spans="1:47" s="2" customFormat="1" ht="15.95" customHeight="1" x14ac:dyDescent="0.2">
      <c r="A337" s="26" t="s">
        <v>52</v>
      </c>
      <c r="B337" s="8">
        <v>1870</v>
      </c>
      <c r="C337" s="8">
        <v>2059</v>
      </c>
      <c r="D337" s="105">
        <v>2001</v>
      </c>
      <c r="E337" s="105">
        <v>2029</v>
      </c>
      <c r="F337" s="9">
        <f t="shared" si="3"/>
        <v>159</v>
      </c>
      <c r="G337" s="17">
        <f t="shared" si="4"/>
        <v>8.5026737967914434E-2</v>
      </c>
      <c r="H337" s="44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4"/>
    </row>
    <row r="338" spans="1:47" s="2" customFormat="1" ht="15.95" customHeight="1" x14ac:dyDescent="0.2">
      <c r="A338" s="26" t="s">
        <v>53</v>
      </c>
      <c r="B338" s="8">
        <v>130</v>
      </c>
      <c r="C338" s="8">
        <v>137</v>
      </c>
      <c r="D338" s="105">
        <v>106</v>
      </c>
      <c r="E338" s="105">
        <v>117</v>
      </c>
      <c r="F338" s="9">
        <f t="shared" si="3"/>
        <v>-13</v>
      </c>
      <c r="G338" s="17">
        <f t="shared" si="4"/>
        <v>-0.1</v>
      </c>
      <c r="H338" s="44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4"/>
    </row>
    <row r="339" spans="1:47" s="2" customFormat="1" ht="15.95" customHeight="1" x14ac:dyDescent="0.2">
      <c r="A339" s="26" t="s">
        <v>54</v>
      </c>
      <c r="B339" s="8">
        <v>5883</v>
      </c>
      <c r="C339" s="8">
        <v>5884</v>
      </c>
      <c r="D339" s="105">
        <v>6021</v>
      </c>
      <c r="E339" s="105">
        <v>6153</v>
      </c>
      <c r="F339" s="9">
        <f t="shared" si="3"/>
        <v>270</v>
      </c>
      <c r="G339" s="17">
        <f t="shared" si="4"/>
        <v>4.5894951555328911E-2</v>
      </c>
      <c r="H339" s="44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4"/>
    </row>
    <row r="340" spans="1:47" s="2" customFormat="1" ht="15.95" customHeight="1" x14ac:dyDescent="0.2">
      <c r="A340" s="26" t="s">
        <v>55</v>
      </c>
      <c r="B340" s="8">
        <v>0</v>
      </c>
      <c r="C340" s="8">
        <v>0</v>
      </c>
      <c r="D340" s="105">
        <v>0</v>
      </c>
      <c r="E340" s="105">
        <v>0</v>
      </c>
      <c r="F340" s="9">
        <f t="shared" si="3"/>
        <v>0</v>
      </c>
      <c r="G340" s="17">
        <v>0</v>
      </c>
      <c r="H340" s="44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4"/>
    </row>
    <row r="341" spans="1:47" s="2" customFormat="1" ht="15.95" customHeight="1" x14ac:dyDescent="0.2">
      <c r="A341" s="26" t="s">
        <v>56</v>
      </c>
      <c r="B341" s="8">
        <v>15</v>
      </c>
      <c r="C341" s="8">
        <v>15</v>
      </c>
      <c r="D341" s="105">
        <v>24</v>
      </c>
      <c r="E341" s="105">
        <v>23</v>
      </c>
      <c r="F341" s="9">
        <f t="shared" si="3"/>
        <v>8</v>
      </c>
      <c r="G341" s="17">
        <f t="shared" si="4"/>
        <v>0.53333333333333333</v>
      </c>
      <c r="H341" s="44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4"/>
    </row>
    <row r="342" spans="1:47" s="2" customFormat="1" ht="15.95" customHeight="1" x14ac:dyDescent="0.2">
      <c r="A342" s="26" t="s">
        <v>57</v>
      </c>
      <c r="B342" s="8">
        <v>1000</v>
      </c>
      <c r="C342" s="8">
        <v>942</v>
      </c>
      <c r="D342" s="105">
        <v>944</v>
      </c>
      <c r="E342" s="105">
        <v>907</v>
      </c>
      <c r="F342" s="9">
        <f t="shared" si="3"/>
        <v>-93</v>
      </c>
      <c r="G342" s="17">
        <f t="shared" si="4"/>
        <v>-9.2999999999999999E-2</v>
      </c>
      <c r="H342" s="44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4"/>
    </row>
    <row r="343" spans="1:47" s="2" customFormat="1" ht="15.95" customHeight="1" x14ac:dyDescent="0.2">
      <c r="A343" s="26" t="s">
        <v>58</v>
      </c>
      <c r="B343" s="8">
        <v>161</v>
      </c>
      <c r="C343" s="8">
        <v>123</v>
      </c>
      <c r="D343" s="105">
        <v>144</v>
      </c>
      <c r="E343" s="105">
        <v>143</v>
      </c>
      <c r="F343" s="9">
        <f t="shared" si="3"/>
        <v>-18</v>
      </c>
      <c r="G343" s="17">
        <f t="shared" si="4"/>
        <v>-0.11180124223602485</v>
      </c>
      <c r="H343" s="44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4"/>
    </row>
    <row r="344" spans="1:47" s="2" customFormat="1" ht="15.95" customHeight="1" x14ac:dyDescent="0.2">
      <c r="A344" s="26" t="s">
        <v>59</v>
      </c>
      <c r="B344" s="8">
        <v>1082</v>
      </c>
      <c r="C344" s="8">
        <v>1043</v>
      </c>
      <c r="D344" s="105">
        <v>1071</v>
      </c>
      <c r="E344" s="105">
        <v>1064</v>
      </c>
      <c r="F344" s="9">
        <f t="shared" si="3"/>
        <v>-18</v>
      </c>
      <c r="G344" s="17">
        <f t="shared" si="4"/>
        <v>-1.6635859519408502E-2</v>
      </c>
      <c r="H344" s="44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4"/>
    </row>
    <row r="345" spans="1:47" s="2" customFormat="1" ht="15.95" customHeight="1" x14ac:dyDescent="0.2">
      <c r="A345" s="26" t="s">
        <v>60</v>
      </c>
      <c r="B345" s="8">
        <v>2114</v>
      </c>
      <c r="C345" s="8">
        <v>2155</v>
      </c>
      <c r="D345" s="105">
        <v>2131</v>
      </c>
      <c r="E345" s="105">
        <v>2067</v>
      </c>
      <c r="F345" s="9">
        <f t="shared" si="3"/>
        <v>-47</v>
      </c>
      <c r="G345" s="17">
        <f t="shared" si="4"/>
        <v>-2.2232734153263954E-2</v>
      </c>
      <c r="H345" s="44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4"/>
    </row>
    <row r="346" spans="1:47" s="2" customFormat="1" ht="15.95" customHeight="1" x14ac:dyDescent="0.2">
      <c r="A346" s="26" t="s">
        <v>61</v>
      </c>
      <c r="B346" s="8">
        <v>41</v>
      </c>
      <c r="C346" s="8">
        <v>45</v>
      </c>
      <c r="D346" s="105">
        <v>54</v>
      </c>
      <c r="E346" s="105">
        <v>40</v>
      </c>
      <c r="F346" s="9">
        <f t="shared" si="3"/>
        <v>-1</v>
      </c>
      <c r="G346" s="17">
        <f t="shared" si="4"/>
        <v>-2.4390243902439025E-2</v>
      </c>
      <c r="H346" s="44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4"/>
    </row>
    <row r="347" spans="1:47" s="2" customFormat="1" ht="15.95" customHeight="1" x14ac:dyDescent="0.2">
      <c r="A347" s="26" t="s">
        <v>150</v>
      </c>
      <c r="B347" s="8">
        <v>111</v>
      </c>
      <c r="C347" s="8">
        <v>90</v>
      </c>
      <c r="D347" s="105">
        <v>72</v>
      </c>
      <c r="E347" s="105">
        <v>85</v>
      </c>
      <c r="F347" s="9">
        <f t="shared" si="3"/>
        <v>-26</v>
      </c>
      <c r="G347" s="17">
        <f t="shared" si="4"/>
        <v>-0.23423423423423423</v>
      </c>
      <c r="H347" s="44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4"/>
    </row>
    <row r="348" spans="1:47" s="2" customFormat="1" ht="15.95" customHeight="1" x14ac:dyDescent="0.2">
      <c r="A348" s="26" t="s">
        <v>62</v>
      </c>
      <c r="B348" s="8">
        <v>9073</v>
      </c>
      <c r="C348" s="8">
        <v>9191</v>
      </c>
      <c r="D348" s="105">
        <v>9191</v>
      </c>
      <c r="E348" s="105">
        <v>9230</v>
      </c>
      <c r="F348" s="9">
        <f t="shared" si="3"/>
        <v>157</v>
      </c>
      <c r="G348" s="17">
        <f t="shared" si="4"/>
        <v>1.7304089055439214E-2</v>
      </c>
      <c r="H348" s="44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4"/>
    </row>
    <row r="349" spans="1:47" s="2" customFormat="1" ht="15.95" customHeight="1" x14ac:dyDescent="0.2">
      <c r="A349" s="26" t="s">
        <v>63</v>
      </c>
      <c r="B349" s="8">
        <v>189</v>
      </c>
      <c r="C349" s="8">
        <v>188</v>
      </c>
      <c r="D349" s="105">
        <v>225</v>
      </c>
      <c r="E349" s="105">
        <v>261</v>
      </c>
      <c r="F349" s="9">
        <f t="shared" si="3"/>
        <v>72</v>
      </c>
      <c r="G349" s="17">
        <f t="shared" si="4"/>
        <v>0.38095238095238093</v>
      </c>
      <c r="H349" s="44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4"/>
    </row>
    <row r="350" spans="1:47" s="2" customFormat="1" ht="15.95" customHeight="1" x14ac:dyDescent="0.2">
      <c r="A350" s="26" t="s">
        <v>64</v>
      </c>
      <c r="B350" s="8">
        <v>566</v>
      </c>
      <c r="C350" s="8">
        <v>536</v>
      </c>
      <c r="D350" s="105">
        <v>566</v>
      </c>
      <c r="E350" s="105">
        <v>525</v>
      </c>
      <c r="F350" s="9">
        <f t="shared" si="3"/>
        <v>-41</v>
      </c>
      <c r="G350" s="17">
        <f t="shared" si="4"/>
        <v>-7.2438162544169613E-2</v>
      </c>
      <c r="H350" s="44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4"/>
    </row>
    <row r="351" spans="1:47" s="2" customFormat="1" ht="15.95" customHeight="1" x14ac:dyDescent="0.2">
      <c r="A351" s="26" t="s">
        <v>65</v>
      </c>
      <c r="B351" s="8">
        <v>291</v>
      </c>
      <c r="C351" s="8">
        <v>258</v>
      </c>
      <c r="D351" s="105">
        <v>265</v>
      </c>
      <c r="E351" s="105">
        <v>266</v>
      </c>
      <c r="F351" s="9">
        <f t="shared" si="3"/>
        <v>-25</v>
      </c>
      <c r="G351" s="17">
        <f t="shared" si="4"/>
        <v>-8.5910652920962199E-2</v>
      </c>
      <c r="H351" s="44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4"/>
    </row>
    <row r="352" spans="1:47" s="2" customFormat="1" ht="15.95" customHeight="1" x14ac:dyDescent="0.2">
      <c r="A352" s="27" t="s">
        <v>66</v>
      </c>
      <c r="B352" s="19">
        <v>398</v>
      </c>
      <c r="C352" s="19">
        <v>361</v>
      </c>
      <c r="D352" s="106">
        <v>363</v>
      </c>
      <c r="E352" s="106">
        <v>384</v>
      </c>
      <c r="F352" s="28">
        <f t="shared" si="3"/>
        <v>-14</v>
      </c>
      <c r="G352" s="20">
        <f t="shared" si="4"/>
        <v>-3.5175879396984924E-2</v>
      </c>
      <c r="H352" s="44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4"/>
    </row>
    <row r="353" spans="1:47" s="2" customFormat="1" ht="15.95" customHeight="1" x14ac:dyDescent="0.2">
      <c r="A353" s="155"/>
      <c r="B353" s="155"/>
      <c r="C353" s="155"/>
      <c r="D353" s="155"/>
      <c r="E353" s="155"/>
      <c r="F353" s="155"/>
      <c r="G353" s="155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4"/>
    </row>
    <row r="354" spans="1:47" s="2" customFormat="1" ht="15.95" customHeight="1" x14ac:dyDescent="0.2">
      <c r="A354" s="143" t="s">
        <v>308</v>
      </c>
      <c r="B354" s="143"/>
      <c r="C354" s="143"/>
      <c r="D354" s="143"/>
      <c r="E354" s="143"/>
      <c r="F354" s="143"/>
      <c r="G354" s="14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4"/>
    </row>
    <row r="355" spans="1:47" s="2" customFormat="1" ht="15.95" customHeight="1" x14ac:dyDescent="0.2">
      <c r="A355" s="149" t="s">
        <v>15</v>
      </c>
      <c r="B355" s="149">
        <v>2013</v>
      </c>
      <c r="C355" s="149">
        <v>2014</v>
      </c>
      <c r="D355" s="149">
        <v>2015</v>
      </c>
      <c r="E355" s="149">
        <v>2016</v>
      </c>
      <c r="F355" s="149" t="s">
        <v>305</v>
      </c>
      <c r="G355" s="149" t="s">
        <v>306</v>
      </c>
      <c r="H355" s="44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4"/>
    </row>
    <row r="356" spans="1:47" s="2" customFormat="1" ht="15.95" customHeight="1" x14ac:dyDescent="0.2">
      <c r="A356" s="150"/>
      <c r="B356" s="150"/>
      <c r="C356" s="150"/>
      <c r="D356" s="150"/>
      <c r="E356" s="150"/>
      <c r="F356" s="150"/>
      <c r="G356" s="150"/>
      <c r="H356" s="44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4"/>
    </row>
    <row r="357" spans="1:47" s="2" customFormat="1" ht="15.95" customHeight="1" x14ac:dyDescent="0.2">
      <c r="A357" s="151"/>
      <c r="B357" s="151"/>
      <c r="C357" s="151"/>
      <c r="D357" s="151"/>
      <c r="E357" s="151"/>
      <c r="F357" s="151"/>
      <c r="G357" s="151"/>
      <c r="H357" s="44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4"/>
    </row>
    <row r="358" spans="1:47" s="2" customFormat="1" ht="15.95" customHeight="1" x14ac:dyDescent="0.2">
      <c r="A358" s="5" t="s">
        <v>67</v>
      </c>
      <c r="B358" s="7">
        <v>177</v>
      </c>
      <c r="C358" s="7">
        <v>190</v>
      </c>
      <c r="D358" s="104">
        <v>201</v>
      </c>
      <c r="E358" s="104">
        <v>158</v>
      </c>
      <c r="F358" s="25">
        <f>SUM(E358-B358)</f>
        <v>-19</v>
      </c>
      <c r="G358" s="16">
        <f>SUM(F358/B358)</f>
        <v>-0.10734463276836158</v>
      </c>
      <c r="H358" s="44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4"/>
    </row>
    <row r="359" spans="1:47" s="2" customFormat="1" ht="15.95" customHeight="1" x14ac:dyDescent="0.2">
      <c r="A359" s="26" t="s">
        <v>68</v>
      </c>
      <c r="B359" s="8">
        <v>931</v>
      </c>
      <c r="C359" s="8">
        <v>853</v>
      </c>
      <c r="D359" s="105">
        <v>877</v>
      </c>
      <c r="E359" s="105">
        <v>826</v>
      </c>
      <c r="F359" s="9">
        <f>SUM(E359-B359)</f>
        <v>-105</v>
      </c>
      <c r="G359" s="17">
        <f>SUM(F359/B359)</f>
        <v>-0.11278195488721804</v>
      </c>
      <c r="H359" s="44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4"/>
    </row>
    <row r="360" spans="1:47" s="2" customFormat="1" ht="15.95" customHeight="1" x14ac:dyDescent="0.2">
      <c r="A360" s="26" t="s">
        <v>69</v>
      </c>
      <c r="B360" s="8">
        <v>157</v>
      </c>
      <c r="C360" s="8">
        <v>144</v>
      </c>
      <c r="D360" s="105">
        <v>116</v>
      </c>
      <c r="E360" s="105">
        <v>130</v>
      </c>
      <c r="F360" s="9">
        <f t="shared" ref="F360:F384" si="5">SUM(E360-B360)</f>
        <v>-27</v>
      </c>
      <c r="G360" s="17">
        <f>SUM(F360/B360)</f>
        <v>-0.17197452229299362</v>
      </c>
      <c r="H360" s="44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4"/>
    </row>
    <row r="361" spans="1:47" s="2" customFormat="1" ht="15.95" customHeight="1" x14ac:dyDescent="0.2">
      <c r="A361" s="26" t="s">
        <v>70</v>
      </c>
      <c r="B361" s="8">
        <v>1518</v>
      </c>
      <c r="C361" s="8">
        <v>1548</v>
      </c>
      <c r="D361" s="105">
        <v>1498</v>
      </c>
      <c r="E361" s="105">
        <v>1607</v>
      </c>
      <c r="F361" s="9">
        <f t="shared" si="5"/>
        <v>89</v>
      </c>
      <c r="G361" s="17">
        <f t="shared" ref="G361:G384" si="6">SUM(F361/B361)</f>
        <v>5.8629776021080368E-2</v>
      </c>
      <c r="H361" s="44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4"/>
    </row>
    <row r="362" spans="1:47" s="2" customFormat="1" ht="15.95" customHeight="1" x14ac:dyDescent="0.2">
      <c r="A362" s="26" t="s">
        <v>71</v>
      </c>
      <c r="B362" s="8">
        <v>729</v>
      </c>
      <c r="C362" s="8">
        <v>697</v>
      </c>
      <c r="D362" s="105">
        <v>755</v>
      </c>
      <c r="E362" s="105">
        <v>711</v>
      </c>
      <c r="F362" s="9">
        <f t="shared" si="5"/>
        <v>-18</v>
      </c>
      <c r="G362" s="17">
        <f t="shared" si="6"/>
        <v>-2.4691358024691357E-2</v>
      </c>
      <c r="H362" s="44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4"/>
    </row>
    <row r="363" spans="1:47" s="2" customFormat="1" ht="15.95" customHeight="1" x14ac:dyDescent="0.2">
      <c r="A363" s="26" t="s">
        <v>72</v>
      </c>
      <c r="B363" s="8">
        <v>46</v>
      </c>
      <c r="C363" s="8">
        <v>49</v>
      </c>
      <c r="D363" s="105">
        <v>46</v>
      </c>
      <c r="E363" s="105">
        <v>40</v>
      </c>
      <c r="F363" s="9">
        <f t="shared" si="5"/>
        <v>-6</v>
      </c>
      <c r="G363" s="17">
        <f t="shared" si="6"/>
        <v>-0.13043478260869565</v>
      </c>
      <c r="H363" s="44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4"/>
    </row>
    <row r="364" spans="1:47" s="2" customFormat="1" ht="15.95" customHeight="1" x14ac:dyDescent="0.2">
      <c r="A364" s="26" t="s">
        <v>73</v>
      </c>
      <c r="B364" s="8">
        <v>1574</v>
      </c>
      <c r="C364" s="8">
        <v>1557</v>
      </c>
      <c r="D364" s="105">
        <v>1670</v>
      </c>
      <c r="E364" s="105">
        <v>1610</v>
      </c>
      <c r="F364" s="9">
        <f t="shared" si="5"/>
        <v>36</v>
      </c>
      <c r="G364" s="17">
        <f t="shared" si="6"/>
        <v>2.2871664548919948E-2</v>
      </c>
      <c r="H364" s="44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4"/>
    </row>
    <row r="365" spans="1:47" s="2" customFormat="1" ht="15.95" customHeight="1" x14ac:dyDescent="0.2">
      <c r="A365" s="26" t="s">
        <v>74</v>
      </c>
      <c r="B365" s="8">
        <v>481</v>
      </c>
      <c r="C365" s="8">
        <v>531</v>
      </c>
      <c r="D365" s="105">
        <v>520</v>
      </c>
      <c r="E365" s="105">
        <v>496</v>
      </c>
      <c r="F365" s="9">
        <f t="shared" si="5"/>
        <v>15</v>
      </c>
      <c r="G365" s="17">
        <f t="shared" si="6"/>
        <v>3.1185031185031187E-2</v>
      </c>
      <c r="H365" s="44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4"/>
    </row>
    <row r="366" spans="1:47" s="2" customFormat="1" ht="15.95" customHeight="1" x14ac:dyDescent="0.2">
      <c r="A366" s="26" t="s">
        <v>75</v>
      </c>
      <c r="B366" s="8">
        <v>13702</v>
      </c>
      <c r="C366" s="8">
        <v>13829</v>
      </c>
      <c r="D366" s="105">
        <v>13594</v>
      </c>
      <c r="E366" s="105">
        <v>13407</v>
      </c>
      <c r="F366" s="9">
        <f t="shared" si="5"/>
        <v>-295</v>
      </c>
      <c r="G366" s="17">
        <f t="shared" si="6"/>
        <v>-2.1529703692891547E-2</v>
      </c>
      <c r="H366" s="44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4"/>
    </row>
    <row r="367" spans="1:47" s="2" customFormat="1" ht="15.95" customHeight="1" x14ac:dyDescent="0.2">
      <c r="A367" s="26" t="s">
        <v>76</v>
      </c>
      <c r="B367" s="8">
        <v>203</v>
      </c>
      <c r="C367" s="8">
        <v>179</v>
      </c>
      <c r="D367" s="105">
        <v>201</v>
      </c>
      <c r="E367" s="105">
        <v>191</v>
      </c>
      <c r="F367" s="9">
        <f t="shared" si="5"/>
        <v>-12</v>
      </c>
      <c r="G367" s="17">
        <f t="shared" si="6"/>
        <v>-5.9113300492610835E-2</v>
      </c>
      <c r="H367" s="44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4"/>
    </row>
    <row r="368" spans="1:47" s="2" customFormat="1" ht="15.95" customHeight="1" x14ac:dyDescent="0.2">
      <c r="A368" s="26" t="s">
        <v>77</v>
      </c>
      <c r="B368" s="8">
        <v>141</v>
      </c>
      <c r="C368" s="8">
        <v>159</v>
      </c>
      <c r="D368" s="105">
        <v>144</v>
      </c>
      <c r="E368" s="105">
        <v>152</v>
      </c>
      <c r="F368" s="9">
        <f t="shared" si="5"/>
        <v>11</v>
      </c>
      <c r="G368" s="17">
        <f t="shared" si="6"/>
        <v>7.8014184397163122E-2</v>
      </c>
      <c r="H368" s="44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4"/>
    </row>
    <row r="369" spans="1:47" s="2" customFormat="1" ht="15.95" customHeight="1" x14ac:dyDescent="0.2">
      <c r="A369" s="26" t="s">
        <v>78</v>
      </c>
      <c r="B369" s="8">
        <v>56</v>
      </c>
      <c r="C369" s="8">
        <v>49</v>
      </c>
      <c r="D369" s="105">
        <v>47</v>
      </c>
      <c r="E369" s="105">
        <v>51</v>
      </c>
      <c r="F369" s="9">
        <f t="shared" si="5"/>
        <v>-5</v>
      </c>
      <c r="G369" s="17">
        <f t="shared" si="6"/>
        <v>-8.9285714285714288E-2</v>
      </c>
      <c r="H369" s="44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4"/>
    </row>
    <row r="370" spans="1:47" s="2" customFormat="1" ht="15.95" customHeight="1" x14ac:dyDescent="0.2">
      <c r="A370" s="26" t="s">
        <v>79</v>
      </c>
      <c r="B370" s="8">
        <v>295</v>
      </c>
      <c r="C370" s="8">
        <v>260</v>
      </c>
      <c r="D370" s="105">
        <v>262</v>
      </c>
      <c r="E370" s="105">
        <v>283</v>
      </c>
      <c r="F370" s="9">
        <f t="shared" si="5"/>
        <v>-12</v>
      </c>
      <c r="G370" s="17">
        <f t="shared" si="6"/>
        <v>-4.0677966101694912E-2</v>
      </c>
      <c r="H370" s="44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4"/>
    </row>
    <row r="371" spans="1:47" s="2" customFormat="1" ht="15.95" customHeight="1" x14ac:dyDescent="0.2">
      <c r="A371" s="26" t="s">
        <v>80</v>
      </c>
      <c r="B371" s="8">
        <v>65</v>
      </c>
      <c r="C371" s="8">
        <v>76</v>
      </c>
      <c r="D371" s="105">
        <v>71</v>
      </c>
      <c r="E371" s="105">
        <v>46</v>
      </c>
      <c r="F371" s="9">
        <f t="shared" si="5"/>
        <v>-19</v>
      </c>
      <c r="G371" s="17">
        <f t="shared" si="6"/>
        <v>-0.29230769230769232</v>
      </c>
      <c r="H371" s="44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4"/>
    </row>
    <row r="372" spans="1:47" s="2" customFormat="1" ht="15.95" customHeight="1" x14ac:dyDescent="0.2">
      <c r="A372" s="26" t="s">
        <v>81</v>
      </c>
      <c r="B372" s="8">
        <v>273</v>
      </c>
      <c r="C372" s="8">
        <v>245</v>
      </c>
      <c r="D372" s="105">
        <v>254</v>
      </c>
      <c r="E372" s="105">
        <v>252</v>
      </c>
      <c r="F372" s="9">
        <f t="shared" si="5"/>
        <v>-21</v>
      </c>
      <c r="G372" s="17">
        <f t="shared" si="6"/>
        <v>-7.6923076923076927E-2</v>
      </c>
      <c r="H372" s="44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4"/>
    </row>
    <row r="373" spans="1:47" s="2" customFormat="1" ht="15.95" customHeight="1" x14ac:dyDescent="0.2">
      <c r="A373" s="26" t="s">
        <v>82</v>
      </c>
      <c r="B373" s="8">
        <v>2844</v>
      </c>
      <c r="C373" s="8">
        <v>3015</v>
      </c>
      <c r="D373" s="105">
        <v>2990</v>
      </c>
      <c r="E373" s="105">
        <v>2937</v>
      </c>
      <c r="F373" s="9">
        <f t="shared" si="5"/>
        <v>93</v>
      </c>
      <c r="G373" s="17">
        <f t="shared" si="6"/>
        <v>3.2700421940928273E-2</v>
      </c>
      <c r="H373" s="44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4"/>
    </row>
    <row r="374" spans="1:47" s="2" customFormat="1" ht="15.95" customHeight="1" x14ac:dyDescent="0.2">
      <c r="A374" s="26" t="s">
        <v>83</v>
      </c>
      <c r="B374" s="8">
        <v>80</v>
      </c>
      <c r="C374" s="8">
        <v>121</v>
      </c>
      <c r="D374" s="105">
        <v>111</v>
      </c>
      <c r="E374" s="105">
        <v>104</v>
      </c>
      <c r="F374" s="9">
        <f t="shared" si="5"/>
        <v>24</v>
      </c>
      <c r="G374" s="17">
        <f t="shared" si="6"/>
        <v>0.3</v>
      </c>
      <c r="H374" s="44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4"/>
    </row>
    <row r="375" spans="1:47" s="2" customFormat="1" ht="15.95" customHeight="1" x14ac:dyDescent="0.2">
      <c r="A375" s="26" t="s">
        <v>84</v>
      </c>
      <c r="B375" s="8">
        <v>198</v>
      </c>
      <c r="C375" s="8">
        <v>165</v>
      </c>
      <c r="D375" s="105">
        <v>155</v>
      </c>
      <c r="E375" s="105">
        <v>153</v>
      </c>
      <c r="F375" s="9">
        <f t="shared" si="5"/>
        <v>-45</v>
      </c>
      <c r="G375" s="17">
        <f t="shared" si="6"/>
        <v>-0.22727272727272727</v>
      </c>
      <c r="H375" s="44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4"/>
    </row>
    <row r="376" spans="1:47" s="2" customFormat="1" ht="15.95" customHeight="1" x14ac:dyDescent="0.2">
      <c r="A376" s="26" t="s">
        <v>85</v>
      </c>
      <c r="B376" s="8">
        <v>1847</v>
      </c>
      <c r="C376" s="8">
        <v>1710</v>
      </c>
      <c r="D376" s="105">
        <v>1772</v>
      </c>
      <c r="E376" s="105">
        <v>1805</v>
      </c>
      <c r="F376" s="9">
        <f t="shared" si="5"/>
        <v>-42</v>
      </c>
      <c r="G376" s="17">
        <f t="shared" si="6"/>
        <v>-2.2739577693557118E-2</v>
      </c>
      <c r="H376" s="44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4"/>
    </row>
    <row r="377" spans="1:47" s="2" customFormat="1" ht="15.95" customHeight="1" x14ac:dyDescent="0.2">
      <c r="A377" s="26" t="s">
        <v>86</v>
      </c>
      <c r="B377" s="8">
        <v>1542</v>
      </c>
      <c r="C377" s="8">
        <v>1526</v>
      </c>
      <c r="D377" s="105">
        <v>1527</v>
      </c>
      <c r="E377" s="105">
        <v>1404</v>
      </c>
      <c r="F377" s="9">
        <f t="shared" si="5"/>
        <v>-138</v>
      </c>
      <c r="G377" s="17">
        <f t="shared" si="6"/>
        <v>-8.9494163424124515E-2</v>
      </c>
      <c r="H377" s="44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4"/>
    </row>
    <row r="378" spans="1:47" s="2" customFormat="1" ht="15.95" customHeight="1" x14ac:dyDescent="0.2">
      <c r="A378" s="26" t="s">
        <v>87</v>
      </c>
      <c r="B378" s="8">
        <v>711</v>
      </c>
      <c r="C378" s="8">
        <v>609</v>
      </c>
      <c r="D378" s="105">
        <v>651</v>
      </c>
      <c r="E378" s="105">
        <v>649</v>
      </c>
      <c r="F378" s="9">
        <f t="shared" si="5"/>
        <v>-62</v>
      </c>
      <c r="G378" s="17">
        <f t="shared" si="6"/>
        <v>-8.7201125175808719E-2</v>
      </c>
      <c r="H378" s="44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4"/>
    </row>
    <row r="379" spans="1:47" s="2" customFormat="1" ht="15.95" customHeight="1" x14ac:dyDescent="0.2">
      <c r="A379" s="26" t="s">
        <v>88</v>
      </c>
      <c r="B379" s="8">
        <v>526</v>
      </c>
      <c r="C379" s="8">
        <v>505</v>
      </c>
      <c r="D379" s="105">
        <v>448</v>
      </c>
      <c r="E379" s="105">
        <v>424</v>
      </c>
      <c r="F379" s="9">
        <f t="shared" si="5"/>
        <v>-102</v>
      </c>
      <c r="G379" s="17">
        <f t="shared" si="6"/>
        <v>-0.19391634980988592</v>
      </c>
      <c r="H379" s="44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4"/>
    </row>
    <row r="380" spans="1:47" s="2" customFormat="1" ht="15.95" customHeight="1" x14ac:dyDescent="0.2">
      <c r="A380" s="26" t="s">
        <v>89</v>
      </c>
      <c r="B380" s="8">
        <v>82</v>
      </c>
      <c r="C380" s="8">
        <v>70</v>
      </c>
      <c r="D380" s="105">
        <v>55</v>
      </c>
      <c r="E380" s="105">
        <v>68</v>
      </c>
      <c r="F380" s="9">
        <f t="shared" si="5"/>
        <v>-14</v>
      </c>
      <c r="G380" s="17">
        <f t="shared" si="6"/>
        <v>-0.17073170731707318</v>
      </c>
      <c r="H380" s="44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4"/>
    </row>
    <row r="381" spans="1:47" s="2" customFormat="1" ht="15.95" customHeight="1" x14ac:dyDescent="0.2">
      <c r="A381" s="26" t="s">
        <v>90</v>
      </c>
      <c r="B381" s="8">
        <v>878</v>
      </c>
      <c r="C381" s="8">
        <v>838</v>
      </c>
      <c r="D381" s="105">
        <v>854</v>
      </c>
      <c r="E381" s="105">
        <v>851</v>
      </c>
      <c r="F381" s="9">
        <f t="shared" si="5"/>
        <v>-27</v>
      </c>
      <c r="G381" s="17">
        <f t="shared" si="6"/>
        <v>-3.0751708428246014E-2</v>
      </c>
      <c r="H381" s="44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4"/>
    </row>
    <row r="382" spans="1:47" s="2" customFormat="1" ht="15.95" customHeight="1" x14ac:dyDescent="0.2">
      <c r="A382" s="26" t="s">
        <v>91</v>
      </c>
      <c r="B382" s="8">
        <v>645</v>
      </c>
      <c r="C382" s="8">
        <v>668</v>
      </c>
      <c r="D382" s="105">
        <v>588</v>
      </c>
      <c r="E382" s="105">
        <v>599</v>
      </c>
      <c r="F382" s="9">
        <f t="shared" si="5"/>
        <v>-46</v>
      </c>
      <c r="G382" s="17">
        <f t="shared" si="6"/>
        <v>-7.131782945736434E-2</v>
      </c>
      <c r="H382" s="44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4"/>
    </row>
    <row r="383" spans="1:47" s="2" customFormat="1" ht="15.95" customHeight="1" x14ac:dyDescent="0.2">
      <c r="A383" s="26" t="s">
        <v>92</v>
      </c>
      <c r="B383" s="8">
        <v>997</v>
      </c>
      <c r="C383" s="8">
        <v>936</v>
      </c>
      <c r="D383" s="105">
        <v>955</v>
      </c>
      <c r="E383" s="105">
        <v>1042</v>
      </c>
      <c r="F383" s="9">
        <f t="shared" si="5"/>
        <v>45</v>
      </c>
      <c r="G383" s="17">
        <f t="shared" si="6"/>
        <v>4.5135406218655971E-2</v>
      </c>
      <c r="H383" s="44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4"/>
    </row>
    <row r="384" spans="1:47" s="2" customFormat="1" ht="15.95" customHeight="1" x14ac:dyDescent="0.2">
      <c r="A384" s="27" t="s">
        <v>93</v>
      </c>
      <c r="B384" s="19">
        <v>3184</v>
      </c>
      <c r="C384" s="19">
        <v>3121</v>
      </c>
      <c r="D384" s="106">
        <v>3266</v>
      </c>
      <c r="E384" s="106">
        <v>3296</v>
      </c>
      <c r="F384" s="28">
        <f t="shared" si="5"/>
        <v>112</v>
      </c>
      <c r="G384" s="20">
        <f t="shared" si="6"/>
        <v>3.5175879396984924E-2</v>
      </c>
      <c r="H384" s="44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4"/>
    </row>
    <row r="385" spans="1:47" s="2" customFormat="1" ht="15.95" customHeight="1" x14ac:dyDescent="0.2">
      <c r="A385" s="130"/>
      <c r="B385" s="29"/>
      <c r="C385" s="29"/>
      <c r="D385" s="29"/>
      <c r="E385" s="29"/>
      <c r="F385" s="30"/>
      <c r="G385" s="31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4"/>
    </row>
    <row r="386" spans="1:47" s="2" customFormat="1" ht="15.95" customHeight="1" x14ac:dyDescent="0.2">
      <c r="A386" s="143" t="s">
        <v>308</v>
      </c>
      <c r="B386" s="143"/>
      <c r="C386" s="143"/>
      <c r="D386" s="143"/>
      <c r="E386" s="143"/>
      <c r="F386" s="143"/>
      <c r="G386" s="14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4"/>
    </row>
    <row r="387" spans="1:47" s="2" customFormat="1" ht="15.95" customHeight="1" x14ac:dyDescent="0.2">
      <c r="A387" s="149" t="s">
        <v>15</v>
      </c>
      <c r="B387" s="149">
        <v>2013</v>
      </c>
      <c r="C387" s="149">
        <v>2014</v>
      </c>
      <c r="D387" s="149">
        <v>2015</v>
      </c>
      <c r="E387" s="149">
        <v>2016</v>
      </c>
      <c r="F387" s="149" t="s">
        <v>305</v>
      </c>
      <c r="G387" s="149" t="s">
        <v>306</v>
      </c>
      <c r="H387" s="44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4"/>
    </row>
    <row r="388" spans="1:47" s="2" customFormat="1" ht="15.95" customHeight="1" x14ac:dyDescent="0.2">
      <c r="A388" s="150"/>
      <c r="B388" s="150"/>
      <c r="C388" s="150"/>
      <c r="D388" s="150"/>
      <c r="E388" s="150"/>
      <c r="F388" s="150"/>
      <c r="G388" s="150"/>
      <c r="H388" s="44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4"/>
    </row>
    <row r="389" spans="1:47" s="2" customFormat="1" ht="15.95" customHeight="1" x14ac:dyDescent="0.2">
      <c r="A389" s="151"/>
      <c r="B389" s="151"/>
      <c r="C389" s="151"/>
      <c r="D389" s="151"/>
      <c r="E389" s="151"/>
      <c r="F389" s="151"/>
      <c r="G389" s="151"/>
      <c r="H389" s="44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4"/>
    </row>
    <row r="390" spans="1:47" s="2" customFormat="1" ht="15.95" customHeight="1" x14ac:dyDescent="0.2">
      <c r="A390" s="5" t="s">
        <v>94</v>
      </c>
      <c r="B390" s="7">
        <v>16214</v>
      </c>
      <c r="C390" s="7">
        <v>15773</v>
      </c>
      <c r="D390" s="104">
        <v>16048</v>
      </c>
      <c r="E390" s="104">
        <v>16039</v>
      </c>
      <c r="F390" s="25">
        <f>SUM(E390-B390)</f>
        <v>-175</v>
      </c>
      <c r="G390" s="16">
        <f>SUM(F390/B390)</f>
        <v>-1.079314172936968E-2</v>
      </c>
      <c r="H390" s="44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4"/>
    </row>
    <row r="391" spans="1:47" s="2" customFormat="1" ht="15.95" customHeight="1" x14ac:dyDescent="0.2">
      <c r="A391" s="26" t="s">
        <v>95</v>
      </c>
      <c r="B391" s="8">
        <v>280</v>
      </c>
      <c r="C391" s="8">
        <v>293</v>
      </c>
      <c r="D391" s="105">
        <v>264</v>
      </c>
      <c r="E391" s="105">
        <v>249</v>
      </c>
      <c r="F391" s="9">
        <f t="shared" ref="F391:F392" si="7">SUM(E391-B391)</f>
        <v>-31</v>
      </c>
      <c r="G391" s="17">
        <f t="shared" ref="G391:G392" si="8">SUM(F391/B391)</f>
        <v>-0.11071428571428571</v>
      </c>
      <c r="H391" s="44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4"/>
    </row>
    <row r="392" spans="1:47" s="2" customFormat="1" ht="15.95" customHeight="1" x14ac:dyDescent="0.2">
      <c r="A392" s="32" t="s">
        <v>2</v>
      </c>
      <c r="B392" s="19">
        <v>98299</v>
      </c>
      <c r="C392" s="19">
        <v>97664</v>
      </c>
      <c r="D392" s="106">
        <v>97773</v>
      </c>
      <c r="E392" s="106">
        <v>97146</v>
      </c>
      <c r="F392" s="28">
        <f t="shared" si="7"/>
        <v>-1153</v>
      </c>
      <c r="G392" s="20">
        <f t="shared" si="8"/>
        <v>-1.1729519120235201E-2</v>
      </c>
      <c r="H392" s="44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4"/>
    </row>
    <row r="393" spans="1:47" s="2" customFormat="1" ht="15.95" customHeight="1" x14ac:dyDescent="0.2">
      <c r="A393" s="141" t="s">
        <v>238</v>
      </c>
      <c r="B393" s="141"/>
      <c r="C393" s="141"/>
      <c r="D393" s="141"/>
      <c r="E393" s="141"/>
      <c r="F393" s="141"/>
      <c r="G393" s="141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4"/>
    </row>
    <row r="394" spans="1:47" s="2" customFormat="1" ht="15.95" customHeight="1" x14ac:dyDescent="0.2">
      <c r="A394" s="140" t="s">
        <v>159</v>
      </c>
      <c r="B394" s="140"/>
      <c r="C394" s="140"/>
      <c r="D394" s="140"/>
      <c r="E394" s="140"/>
      <c r="F394" s="140"/>
      <c r="G394" s="140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4"/>
    </row>
    <row r="395" spans="1:47" s="2" customFormat="1" ht="15.95" customHeight="1" x14ac:dyDescent="0.2">
      <c r="A395" s="140" t="s">
        <v>193</v>
      </c>
      <c r="B395" s="140"/>
      <c r="C395" s="140"/>
      <c r="D395" s="140"/>
      <c r="E395" s="140"/>
      <c r="F395" s="140"/>
      <c r="G395" s="140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4"/>
    </row>
    <row r="396" spans="1:47" s="2" customFormat="1" ht="15.95" customHeight="1" x14ac:dyDescent="0.2">
      <c r="A396" s="140"/>
      <c r="B396" s="140"/>
      <c r="C396" s="140"/>
      <c r="D396" s="140"/>
      <c r="E396" s="140"/>
      <c r="F396" s="140"/>
      <c r="G396" s="140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4"/>
    </row>
    <row r="397" spans="1:47" s="2" customFormat="1" ht="15.95" customHeight="1" x14ac:dyDescent="0.2">
      <c r="A397" s="143" t="s">
        <v>309</v>
      </c>
      <c r="B397" s="143"/>
      <c r="C397" s="143"/>
      <c r="D397" s="143"/>
      <c r="E397" s="143"/>
      <c r="F397" s="143"/>
      <c r="G397" s="14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4"/>
    </row>
    <row r="398" spans="1:47" s="2" customFormat="1" ht="15.95" customHeight="1" x14ac:dyDescent="0.2">
      <c r="A398" s="149" t="s">
        <v>15</v>
      </c>
      <c r="B398" s="149">
        <v>2012</v>
      </c>
      <c r="C398" s="149">
        <v>2013</v>
      </c>
      <c r="D398" s="123"/>
      <c r="E398" s="149">
        <v>2015</v>
      </c>
      <c r="F398" s="149" t="s">
        <v>310</v>
      </c>
      <c r="G398" s="149" t="s">
        <v>311</v>
      </c>
      <c r="H398" s="44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4"/>
    </row>
    <row r="399" spans="1:47" s="2" customFormat="1" ht="15.95" customHeight="1" x14ac:dyDescent="0.2">
      <c r="A399" s="150"/>
      <c r="B399" s="150"/>
      <c r="C399" s="150"/>
      <c r="D399" s="124">
        <v>2014</v>
      </c>
      <c r="E399" s="150"/>
      <c r="F399" s="150"/>
      <c r="G399" s="150"/>
      <c r="H399" s="44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4"/>
    </row>
    <row r="400" spans="1:47" s="2" customFormat="1" ht="15.95" customHeight="1" x14ac:dyDescent="0.2">
      <c r="A400" s="151"/>
      <c r="B400" s="151"/>
      <c r="C400" s="151"/>
      <c r="D400" s="125"/>
      <c r="E400" s="151"/>
      <c r="F400" s="151"/>
      <c r="G400" s="151"/>
      <c r="H400" s="44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4"/>
    </row>
    <row r="401" spans="1:47" s="2" customFormat="1" ht="15.95" customHeight="1" x14ac:dyDescent="0.2">
      <c r="A401" s="5" t="s">
        <v>16</v>
      </c>
      <c r="B401" s="7">
        <v>0</v>
      </c>
      <c r="C401" s="7">
        <v>0</v>
      </c>
      <c r="D401" s="7">
        <v>0</v>
      </c>
      <c r="E401" s="136">
        <v>0</v>
      </c>
      <c r="F401" s="8">
        <v>0</v>
      </c>
      <c r="G401" s="137">
        <v>0</v>
      </c>
      <c r="H401" s="44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4"/>
    </row>
    <row r="402" spans="1:47" s="2" customFormat="1" ht="15.95" customHeight="1" x14ac:dyDescent="0.2">
      <c r="A402" s="26" t="s">
        <v>17</v>
      </c>
      <c r="B402" s="8">
        <v>0</v>
      </c>
      <c r="C402" s="8">
        <v>0</v>
      </c>
      <c r="D402" s="8">
        <v>0</v>
      </c>
      <c r="E402" s="136">
        <v>0</v>
      </c>
      <c r="F402" s="8">
        <v>0</v>
      </c>
      <c r="G402" s="138">
        <v>0</v>
      </c>
      <c r="H402" s="44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4"/>
    </row>
    <row r="403" spans="1:47" s="2" customFormat="1" ht="15.95" customHeight="1" x14ac:dyDescent="0.2">
      <c r="A403" s="26" t="s">
        <v>18</v>
      </c>
      <c r="B403" s="8">
        <v>0</v>
      </c>
      <c r="C403" s="8">
        <v>0</v>
      </c>
      <c r="D403" s="8">
        <v>0</v>
      </c>
      <c r="E403" s="136">
        <v>0</v>
      </c>
      <c r="F403" s="8">
        <v>0</v>
      </c>
      <c r="G403" s="138">
        <v>0</v>
      </c>
      <c r="H403" s="44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4"/>
    </row>
    <row r="404" spans="1:47" s="2" customFormat="1" ht="15.95" customHeight="1" x14ac:dyDescent="0.2">
      <c r="A404" s="26" t="s">
        <v>19</v>
      </c>
      <c r="B404" s="8">
        <v>399</v>
      </c>
      <c r="C404" s="8">
        <v>382</v>
      </c>
      <c r="D404" s="8">
        <v>424</v>
      </c>
      <c r="E404" s="136">
        <v>396</v>
      </c>
      <c r="F404" s="8">
        <f>SUM(E404-B404)</f>
        <v>-3</v>
      </c>
      <c r="G404" s="138">
        <f>SUM(F404/B404)</f>
        <v>-7.5187969924812026E-3</v>
      </c>
      <c r="H404" s="44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4"/>
    </row>
    <row r="405" spans="1:47" s="2" customFormat="1" ht="15.95" customHeight="1" x14ac:dyDescent="0.2">
      <c r="A405" s="26" t="s">
        <v>20</v>
      </c>
      <c r="B405" s="8">
        <v>0</v>
      </c>
      <c r="C405" s="8">
        <v>0</v>
      </c>
      <c r="D405" s="8">
        <v>0</v>
      </c>
      <c r="E405" s="136">
        <v>0</v>
      </c>
      <c r="F405" s="8">
        <v>0</v>
      </c>
      <c r="G405" s="138">
        <v>0</v>
      </c>
      <c r="H405" s="44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4"/>
    </row>
    <row r="406" spans="1:47" s="2" customFormat="1" ht="15.95" customHeight="1" x14ac:dyDescent="0.2">
      <c r="A406" s="26" t="s">
        <v>21</v>
      </c>
      <c r="B406" s="8">
        <v>0</v>
      </c>
      <c r="C406" s="8">
        <v>0</v>
      </c>
      <c r="D406" s="8">
        <v>0</v>
      </c>
      <c r="E406" s="136">
        <v>0</v>
      </c>
      <c r="F406" s="8">
        <v>0</v>
      </c>
      <c r="G406" s="138">
        <v>0</v>
      </c>
      <c r="H406" s="44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4"/>
    </row>
    <row r="407" spans="1:47" s="2" customFormat="1" ht="15.95" customHeight="1" x14ac:dyDescent="0.2">
      <c r="A407" s="26" t="s">
        <v>22</v>
      </c>
      <c r="B407" s="8">
        <v>0</v>
      </c>
      <c r="C407" s="8">
        <v>0</v>
      </c>
      <c r="D407" s="8">
        <v>0</v>
      </c>
      <c r="E407" s="136">
        <v>0</v>
      </c>
      <c r="F407" s="8">
        <v>0</v>
      </c>
      <c r="G407" s="138">
        <v>0</v>
      </c>
      <c r="H407" s="44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4"/>
    </row>
    <row r="408" spans="1:47" s="2" customFormat="1" ht="15.95" customHeight="1" x14ac:dyDescent="0.2">
      <c r="A408" s="26" t="s">
        <v>23</v>
      </c>
      <c r="B408" s="8">
        <v>0</v>
      </c>
      <c r="C408" s="8">
        <v>0</v>
      </c>
      <c r="D408" s="8">
        <v>0</v>
      </c>
      <c r="E408" s="136">
        <v>0</v>
      </c>
      <c r="F408" s="8">
        <v>0</v>
      </c>
      <c r="G408" s="138">
        <v>0</v>
      </c>
      <c r="H408" s="44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4"/>
    </row>
    <row r="409" spans="1:47" s="2" customFormat="1" ht="15.95" customHeight="1" x14ac:dyDescent="0.2">
      <c r="A409" s="26" t="s">
        <v>24</v>
      </c>
      <c r="B409" s="8">
        <v>0</v>
      </c>
      <c r="C409" s="8">
        <v>0</v>
      </c>
      <c r="D409" s="8">
        <v>0</v>
      </c>
      <c r="E409" s="136">
        <v>0</v>
      </c>
      <c r="F409" s="8">
        <v>0</v>
      </c>
      <c r="G409" s="138">
        <v>0</v>
      </c>
      <c r="H409" s="44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4"/>
    </row>
    <row r="410" spans="1:47" s="2" customFormat="1" ht="15.95" customHeight="1" x14ac:dyDescent="0.2">
      <c r="A410" s="26" t="s">
        <v>25</v>
      </c>
      <c r="B410" s="8">
        <v>0</v>
      </c>
      <c r="C410" s="8">
        <v>0</v>
      </c>
      <c r="D410" s="8">
        <v>0</v>
      </c>
      <c r="E410" s="136">
        <v>0</v>
      </c>
      <c r="F410" s="8">
        <v>0</v>
      </c>
      <c r="G410" s="138">
        <v>0</v>
      </c>
      <c r="H410" s="44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4"/>
    </row>
    <row r="411" spans="1:47" s="2" customFormat="1" ht="15.95" customHeight="1" x14ac:dyDescent="0.2">
      <c r="A411" s="26" t="s">
        <v>26</v>
      </c>
      <c r="B411" s="33">
        <v>484</v>
      </c>
      <c r="C411" s="33">
        <v>541</v>
      </c>
      <c r="D411" s="33">
        <v>459</v>
      </c>
      <c r="E411" s="136">
        <v>455</v>
      </c>
      <c r="F411" s="8">
        <f>SUM(E411-B411)</f>
        <v>-29</v>
      </c>
      <c r="G411" s="138">
        <f>SUM(F411/B411)</f>
        <v>-5.9917355371900828E-2</v>
      </c>
      <c r="H411" s="44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4"/>
    </row>
    <row r="412" spans="1:47" s="2" customFormat="1" ht="15.95" customHeight="1" x14ac:dyDescent="0.2">
      <c r="A412" s="26" t="s">
        <v>27</v>
      </c>
      <c r="B412" s="8">
        <v>0</v>
      </c>
      <c r="C412" s="8">
        <v>0</v>
      </c>
      <c r="D412" s="8">
        <v>0</v>
      </c>
      <c r="E412" s="136">
        <v>0</v>
      </c>
      <c r="F412" s="8">
        <v>0</v>
      </c>
      <c r="G412" s="138">
        <v>0</v>
      </c>
      <c r="H412" s="44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4"/>
    </row>
    <row r="413" spans="1:47" s="2" customFormat="1" ht="15.95" customHeight="1" x14ac:dyDescent="0.2">
      <c r="A413" s="26" t="s">
        <v>28</v>
      </c>
      <c r="B413" s="33">
        <v>1224</v>
      </c>
      <c r="C413" s="33">
        <v>1133</v>
      </c>
      <c r="D413" s="33">
        <v>923</v>
      </c>
      <c r="E413" s="136">
        <v>1154</v>
      </c>
      <c r="F413" s="8">
        <f>SUM(E413-B413)</f>
        <v>-70</v>
      </c>
      <c r="G413" s="138">
        <f>SUM(F413/B413)</f>
        <v>-5.7189542483660129E-2</v>
      </c>
      <c r="H413" s="44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4"/>
    </row>
    <row r="414" spans="1:47" s="2" customFormat="1" ht="15.95" customHeight="1" x14ac:dyDescent="0.2">
      <c r="A414" s="26" t="s">
        <v>29</v>
      </c>
      <c r="B414" s="8">
        <v>461</v>
      </c>
      <c r="C414" s="8">
        <v>548</v>
      </c>
      <c r="D414" s="8">
        <v>634</v>
      </c>
      <c r="E414" s="136">
        <v>670</v>
      </c>
      <c r="F414" s="8">
        <f>SUM(E414-B414)</f>
        <v>209</v>
      </c>
      <c r="G414" s="138">
        <f>SUM(F414/B414)</f>
        <v>0.45336225596529284</v>
      </c>
      <c r="H414" s="44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4"/>
    </row>
    <row r="415" spans="1:47" s="2" customFormat="1" ht="15.95" customHeight="1" x14ac:dyDescent="0.2">
      <c r="A415" s="26" t="s">
        <v>30</v>
      </c>
      <c r="B415" s="8">
        <v>0</v>
      </c>
      <c r="C415" s="8">
        <v>0</v>
      </c>
      <c r="D415" s="8">
        <v>0</v>
      </c>
      <c r="E415" s="136">
        <v>0</v>
      </c>
      <c r="F415" s="8">
        <f t="shared" ref="F415:F420" si="9">SUM(E415-B415)</f>
        <v>0</v>
      </c>
      <c r="G415" s="138">
        <v>0</v>
      </c>
      <c r="H415" s="44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4"/>
    </row>
    <row r="416" spans="1:47" s="2" customFormat="1" ht="15.95" customHeight="1" x14ac:dyDescent="0.2">
      <c r="A416" s="26" t="s">
        <v>31</v>
      </c>
      <c r="B416" s="8">
        <v>0</v>
      </c>
      <c r="C416" s="8">
        <v>0</v>
      </c>
      <c r="D416" s="8">
        <v>0</v>
      </c>
      <c r="E416" s="136">
        <v>0</v>
      </c>
      <c r="F416" s="8">
        <f t="shared" si="9"/>
        <v>0</v>
      </c>
      <c r="G416" s="138">
        <v>0</v>
      </c>
      <c r="H416" s="44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4"/>
    </row>
    <row r="417" spans="1:47" s="2" customFormat="1" ht="15.95" customHeight="1" x14ac:dyDescent="0.2">
      <c r="A417" s="26" t="s">
        <v>32</v>
      </c>
      <c r="B417" s="8">
        <v>0</v>
      </c>
      <c r="C417" s="8">
        <v>0</v>
      </c>
      <c r="D417" s="8">
        <v>0</v>
      </c>
      <c r="E417" s="136">
        <v>0</v>
      </c>
      <c r="F417" s="8">
        <f t="shared" si="9"/>
        <v>0</v>
      </c>
      <c r="G417" s="138">
        <v>0</v>
      </c>
      <c r="H417" s="44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4"/>
    </row>
    <row r="418" spans="1:47" s="2" customFormat="1" ht="15.95" customHeight="1" x14ac:dyDescent="0.2">
      <c r="A418" s="26" t="s">
        <v>33</v>
      </c>
      <c r="B418" s="33">
        <v>937</v>
      </c>
      <c r="C418" s="33">
        <v>843</v>
      </c>
      <c r="D418" s="33">
        <v>835</v>
      </c>
      <c r="E418" s="136">
        <v>810</v>
      </c>
      <c r="F418" s="8">
        <f>SUM(E418-B418)</f>
        <v>-127</v>
      </c>
      <c r="G418" s="138">
        <f t="shared" ref="G418:G425" si="10">SUM(F418/B418)</f>
        <v>-0.13553895410885805</v>
      </c>
      <c r="H418" s="44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4"/>
    </row>
    <row r="419" spans="1:47" s="2" customFormat="1" ht="15.95" customHeight="1" x14ac:dyDescent="0.2">
      <c r="A419" s="26" t="s">
        <v>34</v>
      </c>
      <c r="B419" s="8">
        <v>0</v>
      </c>
      <c r="C419" s="8">
        <v>0</v>
      </c>
      <c r="D419" s="8">
        <v>0</v>
      </c>
      <c r="E419" s="136">
        <v>0</v>
      </c>
      <c r="F419" s="8">
        <f t="shared" si="9"/>
        <v>0</v>
      </c>
      <c r="G419" s="138">
        <v>0</v>
      </c>
      <c r="H419" s="44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4"/>
    </row>
    <row r="420" spans="1:47" s="2" customFormat="1" ht="15.95" customHeight="1" x14ac:dyDescent="0.2">
      <c r="A420" s="26" t="s">
        <v>110</v>
      </c>
      <c r="B420" s="8">
        <v>0</v>
      </c>
      <c r="C420" s="8">
        <v>0</v>
      </c>
      <c r="D420" s="8">
        <v>0</v>
      </c>
      <c r="E420" s="136">
        <v>0</v>
      </c>
      <c r="F420" s="8">
        <f t="shared" si="9"/>
        <v>0</v>
      </c>
      <c r="G420" s="138">
        <v>0</v>
      </c>
      <c r="H420" s="44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4"/>
    </row>
    <row r="421" spans="1:47" s="2" customFormat="1" ht="15.95" customHeight="1" x14ac:dyDescent="0.2">
      <c r="A421" s="26" t="s">
        <v>35</v>
      </c>
      <c r="B421" s="8">
        <v>549</v>
      </c>
      <c r="C421" s="8">
        <v>490</v>
      </c>
      <c r="D421" s="8">
        <v>492</v>
      </c>
      <c r="E421" s="136">
        <v>444</v>
      </c>
      <c r="F421" s="8">
        <f>SUM(E421-B421)</f>
        <v>-105</v>
      </c>
      <c r="G421" s="138">
        <f t="shared" si="10"/>
        <v>-0.19125683060109289</v>
      </c>
      <c r="H421" s="44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4"/>
    </row>
    <row r="422" spans="1:47" s="2" customFormat="1" ht="15.95" customHeight="1" x14ac:dyDescent="0.2">
      <c r="A422" s="26" t="s">
        <v>36</v>
      </c>
      <c r="B422" s="8">
        <v>0</v>
      </c>
      <c r="C422" s="8">
        <v>0</v>
      </c>
      <c r="D422" s="8">
        <v>0</v>
      </c>
      <c r="E422" s="136">
        <v>0</v>
      </c>
      <c r="F422" s="8">
        <v>0</v>
      </c>
      <c r="G422" s="138">
        <v>0</v>
      </c>
      <c r="H422" s="44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4"/>
    </row>
    <row r="423" spans="1:47" s="2" customFormat="1" ht="15.95" customHeight="1" x14ac:dyDescent="0.2">
      <c r="A423" s="26" t="s">
        <v>37</v>
      </c>
      <c r="B423" s="8">
        <v>0</v>
      </c>
      <c r="C423" s="8">
        <v>0</v>
      </c>
      <c r="D423" s="8">
        <v>0</v>
      </c>
      <c r="E423" s="136">
        <v>0</v>
      </c>
      <c r="F423" s="8">
        <v>0</v>
      </c>
      <c r="G423" s="138">
        <v>0</v>
      </c>
      <c r="H423" s="44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4"/>
    </row>
    <row r="424" spans="1:47" s="2" customFormat="1" ht="15.95" customHeight="1" x14ac:dyDescent="0.2">
      <c r="A424" s="26" t="s">
        <v>38</v>
      </c>
      <c r="B424" s="8">
        <v>396</v>
      </c>
      <c r="C424" s="8">
        <v>349</v>
      </c>
      <c r="D424" s="8">
        <v>326</v>
      </c>
      <c r="E424" s="136">
        <v>382</v>
      </c>
      <c r="F424" s="8">
        <f>SUM(E424-B424)</f>
        <v>-14</v>
      </c>
      <c r="G424" s="138">
        <f t="shared" si="10"/>
        <v>-3.5353535353535352E-2</v>
      </c>
      <c r="H424" s="44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4"/>
    </row>
    <row r="425" spans="1:47" s="2" customFormat="1" ht="15.95" customHeight="1" x14ac:dyDescent="0.2">
      <c r="A425" s="26" t="s">
        <v>158</v>
      </c>
      <c r="B425" s="8">
        <v>1951</v>
      </c>
      <c r="C425" s="8">
        <v>1769</v>
      </c>
      <c r="D425" s="8">
        <v>2768</v>
      </c>
      <c r="E425" s="136">
        <v>2201</v>
      </c>
      <c r="F425" s="8">
        <f>SUM(E425-B425)</f>
        <v>250</v>
      </c>
      <c r="G425" s="138">
        <f t="shared" si="10"/>
        <v>0.12813941568426448</v>
      </c>
      <c r="H425" s="44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4"/>
    </row>
    <row r="426" spans="1:47" s="2" customFormat="1" ht="15.95" customHeight="1" x14ac:dyDescent="0.2">
      <c r="A426" s="26" t="s">
        <v>39</v>
      </c>
      <c r="B426" s="8">
        <v>0</v>
      </c>
      <c r="C426" s="8">
        <v>0</v>
      </c>
      <c r="D426" s="8">
        <v>0</v>
      </c>
      <c r="E426" s="136">
        <v>0</v>
      </c>
      <c r="F426" s="8">
        <v>0</v>
      </c>
      <c r="G426" s="138">
        <v>0</v>
      </c>
      <c r="H426" s="44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4"/>
    </row>
    <row r="427" spans="1:47" s="2" customFormat="1" ht="15.95" customHeight="1" x14ac:dyDescent="0.2">
      <c r="A427" s="27" t="s">
        <v>40</v>
      </c>
      <c r="B427" s="19">
        <v>259</v>
      </c>
      <c r="C427" s="19">
        <v>281</v>
      </c>
      <c r="D427" s="19">
        <v>253</v>
      </c>
      <c r="E427" s="106">
        <v>251</v>
      </c>
      <c r="F427" s="19">
        <f>SUM(E427-B427)</f>
        <v>-8</v>
      </c>
      <c r="G427" s="115">
        <f>SUM(F427/B427)</f>
        <v>-3.0888030888030889E-2</v>
      </c>
      <c r="H427" s="44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4"/>
    </row>
    <row r="428" spans="1:47" s="2" customFormat="1" ht="15.95" customHeight="1" x14ac:dyDescent="0.2">
      <c r="A428" s="140"/>
      <c r="B428" s="140"/>
      <c r="C428" s="140"/>
      <c r="D428" s="140"/>
      <c r="E428" s="140"/>
      <c r="F428" s="140"/>
      <c r="G428" s="140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4"/>
    </row>
    <row r="429" spans="1:47" s="2" customFormat="1" ht="15.95" customHeight="1" x14ac:dyDescent="0.2">
      <c r="A429" s="143" t="s">
        <v>312</v>
      </c>
      <c r="B429" s="143"/>
      <c r="C429" s="143"/>
      <c r="D429" s="143"/>
      <c r="E429" s="143"/>
      <c r="F429" s="143"/>
      <c r="G429" s="14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4"/>
    </row>
    <row r="430" spans="1:47" s="2" customFormat="1" ht="15.95" customHeight="1" x14ac:dyDescent="0.2">
      <c r="A430" s="149" t="s">
        <v>15</v>
      </c>
      <c r="B430" s="149">
        <v>2012</v>
      </c>
      <c r="C430" s="149">
        <v>2013</v>
      </c>
      <c r="D430" s="123"/>
      <c r="E430" s="149">
        <v>2015</v>
      </c>
      <c r="F430" s="149" t="s">
        <v>310</v>
      </c>
      <c r="G430" s="149" t="s">
        <v>311</v>
      </c>
      <c r="H430" s="44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4"/>
    </row>
    <row r="431" spans="1:47" s="2" customFormat="1" ht="15.95" customHeight="1" x14ac:dyDescent="0.2">
      <c r="A431" s="150"/>
      <c r="B431" s="150"/>
      <c r="C431" s="150"/>
      <c r="D431" s="124">
        <v>2014</v>
      </c>
      <c r="E431" s="150"/>
      <c r="F431" s="150"/>
      <c r="G431" s="150"/>
      <c r="H431" s="44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4"/>
    </row>
    <row r="432" spans="1:47" s="2" customFormat="1" ht="15.95" customHeight="1" x14ac:dyDescent="0.2">
      <c r="A432" s="151"/>
      <c r="B432" s="151"/>
      <c r="C432" s="151"/>
      <c r="D432" s="125"/>
      <c r="E432" s="151"/>
      <c r="F432" s="151"/>
      <c r="G432" s="151"/>
      <c r="H432" s="44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4"/>
    </row>
    <row r="433" spans="1:47" s="2" customFormat="1" ht="15.95" customHeight="1" x14ac:dyDescent="0.2">
      <c r="A433" s="5" t="s">
        <v>41</v>
      </c>
      <c r="B433" s="7">
        <v>943</v>
      </c>
      <c r="C433" s="7">
        <v>933</v>
      </c>
      <c r="D433" s="7">
        <v>829</v>
      </c>
      <c r="E433" s="136">
        <v>847</v>
      </c>
      <c r="F433" s="7">
        <f>SUM(E433-B433)</f>
        <v>-96</v>
      </c>
      <c r="G433" s="137">
        <f>SUM(F433/B433)</f>
        <v>-0.10180275715800637</v>
      </c>
      <c r="H433" s="44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4"/>
    </row>
    <row r="434" spans="1:47" s="2" customFormat="1" ht="15.95" customHeight="1" x14ac:dyDescent="0.2">
      <c r="A434" s="26" t="s">
        <v>42</v>
      </c>
      <c r="B434" s="8">
        <v>0</v>
      </c>
      <c r="C434" s="8">
        <v>0</v>
      </c>
      <c r="D434" s="8">
        <v>0</v>
      </c>
      <c r="E434" s="136">
        <v>0</v>
      </c>
      <c r="F434" s="8">
        <v>0</v>
      </c>
      <c r="G434" s="138">
        <v>0</v>
      </c>
      <c r="H434" s="44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4"/>
    </row>
    <row r="435" spans="1:47" s="2" customFormat="1" ht="15.95" customHeight="1" x14ac:dyDescent="0.2">
      <c r="A435" s="26" t="s">
        <v>43</v>
      </c>
      <c r="B435" s="8">
        <v>0</v>
      </c>
      <c r="C435" s="8">
        <v>0</v>
      </c>
      <c r="D435" s="8">
        <v>0</v>
      </c>
      <c r="E435" s="136">
        <v>0</v>
      </c>
      <c r="F435" s="8">
        <v>0</v>
      </c>
      <c r="G435" s="138">
        <v>0</v>
      </c>
      <c r="H435" s="44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4"/>
    </row>
    <row r="436" spans="1:47" s="2" customFormat="1" ht="15.95" customHeight="1" x14ac:dyDescent="0.2">
      <c r="A436" s="26" t="s">
        <v>44</v>
      </c>
      <c r="B436" s="8">
        <v>0</v>
      </c>
      <c r="C436" s="8">
        <v>0</v>
      </c>
      <c r="D436" s="8">
        <v>0</v>
      </c>
      <c r="E436" s="136">
        <v>0</v>
      </c>
      <c r="F436" s="8">
        <v>0</v>
      </c>
      <c r="G436" s="138">
        <v>0</v>
      </c>
      <c r="H436" s="44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4"/>
    </row>
    <row r="437" spans="1:47" s="2" customFormat="1" ht="15.95" customHeight="1" x14ac:dyDescent="0.2">
      <c r="A437" s="26" t="s">
        <v>45</v>
      </c>
      <c r="B437" s="8">
        <v>0</v>
      </c>
      <c r="C437" s="8">
        <v>0</v>
      </c>
      <c r="D437" s="8">
        <v>0</v>
      </c>
      <c r="E437" s="136">
        <v>0</v>
      </c>
      <c r="F437" s="8">
        <v>0</v>
      </c>
      <c r="G437" s="138">
        <v>0</v>
      </c>
      <c r="H437" s="44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4"/>
    </row>
    <row r="438" spans="1:47" s="2" customFormat="1" ht="15.95" customHeight="1" x14ac:dyDescent="0.2">
      <c r="A438" s="26" t="s">
        <v>46</v>
      </c>
      <c r="B438" s="8">
        <v>3606</v>
      </c>
      <c r="C438" s="8">
        <v>3661</v>
      </c>
      <c r="D438" s="8">
        <v>3482</v>
      </c>
      <c r="E438" s="136">
        <v>3452</v>
      </c>
      <c r="F438" s="8">
        <f>SUM(E438-B438)</f>
        <v>-154</v>
      </c>
      <c r="G438" s="138">
        <f t="shared" ref="G438" si="11">SUM(F438/B438)</f>
        <v>-4.2706600110926231E-2</v>
      </c>
      <c r="H438" s="44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4"/>
    </row>
    <row r="439" spans="1:47" s="2" customFormat="1" ht="15.95" customHeight="1" x14ac:dyDescent="0.2">
      <c r="A439" s="26" t="s">
        <v>47</v>
      </c>
      <c r="B439" s="8">
        <v>0</v>
      </c>
      <c r="C439" s="8">
        <v>0</v>
      </c>
      <c r="D439" s="8">
        <v>0</v>
      </c>
      <c r="E439" s="136">
        <v>0</v>
      </c>
      <c r="F439" s="8">
        <v>0</v>
      </c>
      <c r="G439" s="138">
        <v>0</v>
      </c>
      <c r="H439" s="44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4"/>
    </row>
    <row r="440" spans="1:47" s="2" customFormat="1" ht="15.95" customHeight="1" x14ac:dyDescent="0.2">
      <c r="A440" s="26" t="s">
        <v>48</v>
      </c>
      <c r="B440" s="8">
        <v>0</v>
      </c>
      <c r="C440" s="8">
        <v>0</v>
      </c>
      <c r="D440" s="8">
        <v>0</v>
      </c>
      <c r="E440" s="136">
        <v>0</v>
      </c>
      <c r="F440" s="8">
        <v>0</v>
      </c>
      <c r="G440" s="138">
        <v>0</v>
      </c>
      <c r="H440" s="44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4"/>
    </row>
    <row r="441" spans="1:47" s="2" customFormat="1" ht="15.95" customHeight="1" x14ac:dyDescent="0.2">
      <c r="A441" s="26" t="s">
        <v>49</v>
      </c>
      <c r="B441" s="8">
        <v>0</v>
      </c>
      <c r="C441" s="8">
        <v>0</v>
      </c>
      <c r="D441" s="8">
        <v>0</v>
      </c>
      <c r="E441" s="136">
        <v>0</v>
      </c>
      <c r="F441" s="8">
        <v>0</v>
      </c>
      <c r="G441" s="138">
        <v>0</v>
      </c>
      <c r="H441" s="44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4"/>
    </row>
    <row r="442" spans="1:47" s="2" customFormat="1" ht="15.95" customHeight="1" x14ac:dyDescent="0.2">
      <c r="A442" s="26" t="s">
        <v>50</v>
      </c>
      <c r="B442" s="8">
        <v>0</v>
      </c>
      <c r="C442" s="8">
        <v>0</v>
      </c>
      <c r="D442" s="8">
        <v>0</v>
      </c>
      <c r="E442" s="136">
        <v>0</v>
      </c>
      <c r="F442" s="8">
        <v>0</v>
      </c>
      <c r="G442" s="138">
        <v>0</v>
      </c>
      <c r="H442" s="44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4"/>
    </row>
    <row r="443" spans="1:47" s="2" customFormat="1" ht="15.95" customHeight="1" x14ac:dyDescent="0.2">
      <c r="A443" s="26" t="s">
        <v>51</v>
      </c>
      <c r="B443" s="33">
        <v>1228</v>
      </c>
      <c r="C443" s="33">
        <v>1198</v>
      </c>
      <c r="D443" s="33">
        <v>1072</v>
      </c>
      <c r="E443" s="136">
        <v>963</v>
      </c>
      <c r="F443" s="8">
        <f>SUM(E443-B443)</f>
        <v>-265</v>
      </c>
      <c r="G443" s="138">
        <f>SUM(F443/B443)</f>
        <v>-0.21579804560260588</v>
      </c>
      <c r="H443" s="44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4"/>
    </row>
    <row r="444" spans="1:47" s="2" customFormat="1" ht="15.95" customHeight="1" x14ac:dyDescent="0.2">
      <c r="A444" s="26" t="s">
        <v>52</v>
      </c>
      <c r="B444" s="33">
        <v>1506</v>
      </c>
      <c r="C444" s="33">
        <v>1740</v>
      </c>
      <c r="D444" s="33">
        <v>1556</v>
      </c>
      <c r="E444" s="136">
        <v>1357</v>
      </c>
      <c r="F444" s="8">
        <f>SUM(E444-B444)</f>
        <v>-149</v>
      </c>
      <c r="G444" s="138">
        <f>SUM(F444/B444)</f>
        <v>-9.8937583001328017E-2</v>
      </c>
      <c r="H444" s="44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4"/>
    </row>
    <row r="445" spans="1:47" s="2" customFormat="1" ht="15.95" customHeight="1" x14ac:dyDescent="0.2">
      <c r="A445" s="26" t="s">
        <v>53</v>
      </c>
      <c r="B445" s="8">
        <v>0</v>
      </c>
      <c r="C445" s="8">
        <v>0</v>
      </c>
      <c r="D445" s="8">
        <v>0</v>
      </c>
      <c r="E445" s="136">
        <v>0</v>
      </c>
      <c r="F445" s="8">
        <v>0</v>
      </c>
      <c r="G445" s="138">
        <v>0</v>
      </c>
      <c r="H445" s="44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4"/>
    </row>
    <row r="446" spans="1:47" s="2" customFormat="1" ht="15.95" customHeight="1" x14ac:dyDescent="0.2">
      <c r="A446" s="26" t="s">
        <v>54</v>
      </c>
      <c r="B446" s="33">
        <v>1865</v>
      </c>
      <c r="C446" s="33">
        <v>1896</v>
      </c>
      <c r="D446" s="33">
        <v>1926</v>
      </c>
      <c r="E446" s="136">
        <v>2427</v>
      </c>
      <c r="F446" s="8">
        <f>SUM(E446-B446)</f>
        <v>562</v>
      </c>
      <c r="G446" s="138">
        <f>SUM(F446/B446)</f>
        <v>0.30134048257372653</v>
      </c>
      <c r="H446" s="44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4"/>
    </row>
    <row r="447" spans="1:47" s="2" customFormat="1" ht="15.95" customHeight="1" x14ac:dyDescent="0.2">
      <c r="A447" s="26" t="s">
        <v>55</v>
      </c>
      <c r="B447" s="8">
        <v>0</v>
      </c>
      <c r="C447" s="8">
        <v>0</v>
      </c>
      <c r="D447" s="8">
        <v>0</v>
      </c>
      <c r="E447" s="136">
        <v>0</v>
      </c>
      <c r="F447" s="8">
        <f t="shared" ref="F447:F457" si="12">SUM(E447-B447)</f>
        <v>0</v>
      </c>
      <c r="G447" s="138">
        <v>0</v>
      </c>
      <c r="H447" s="44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4"/>
    </row>
    <row r="448" spans="1:47" s="2" customFormat="1" ht="15.95" customHeight="1" x14ac:dyDescent="0.2">
      <c r="A448" s="26" t="s">
        <v>56</v>
      </c>
      <c r="B448" s="8">
        <v>0</v>
      </c>
      <c r="C448" s="8">
        <v>0</v>
      </c>
      <c r="D448" s="8">
        <v>0</v>
      </c>
      <c r="E448" s="136">
        <v>0</v>
      </c>
      <c r="F448" s="8">
        <f t="shared" si="12"/>
        <v>0</v>
      </c>
      <c r="G448" s="138">
        <v>0</v>
      </c>
      <c r="H448" s="44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4"/>
    </row>
    <row r="449" spans="1:47" s="2" customFormat="1" ht="15.95" customHeight="1" x14ac:dyDescent="0.2">
      <c r="A449" s="26" t="s">
        <v>57</v>
      </c>
      <c r="B449" s="8">
        <v>0</v>
      </c>
      <c r="C449" s="8">
        <v>0</v>
      </c>
      <c r="D449" s="8">
        <v>0</v>
      </c>
      <c r="E449" s="136">
        <v>0</v>
      </c>
      <c r="F449" s="8">
        <f t="shared" si="12"/>
        <v>0</v>
      </c>
      <c r="G449" s="138">
        <v>0</v>
      </c>
      <c r="H449" s="44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4"/>
    </row>
    <row r="450" spans="1:47" s="2" customFormat="1" ht="15.95" customHeight="1" x14ac:dyDescent="0.2">
      <c r="A450" s="26" t="s">
        <v>58</v>
      </c>
      <c r="B450" s="8">
        <v>0</v>
      </c>
      <c r="C450" s="8">
        <v>0</v>
      </c>
      <c r="D450" s="8">
        <v>0</v>
      </c>
      <c r="E450" s="136">
        <v>0</v>
      </c>
      <c r="F450" s="8">
        <f t="shared" si="12"/>
        <v>0</v>
      </c>
      <c r="G450" s="138">
        <v>0</v>
      </c>
      <c r="H450" s="44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4"/>
    </row>
    <row r="451" spans="1:47" s="2" customFormat="1" ht="15.95" customHeight="1" x14ac:dyDescent="0.2">
      <c r="A451" s="26" t="s">
        <v>59</v>
      </c>
      <c r="B451" s="8">
        <v>0</v>
      </c>
      <c r="C451" s="8">
        <v>0</v>
      </c>
      <c r="D451" s="8">
        <v>0</v>
      </c>
      <c r="E451" s="136">
        <v>0</v>
      </c>
      <c r="F451" s="8">
        <f t="shared" si="12"/>
        <v>0</v>
      </c>
      <c r="G451" s="138">
        <v>0</v>
      </c>
      <c r="H451" s="44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4"/>
    </row>
    <row r="452" spans="1:47" s="2" customFormat="1" ht="15.95" customHeight="1" x14ac:dyDescent="0.2">
      <c r="A452" s="26" t="s">
        <v>60</v>
      </c>
      <c r="B452" s="8">
        <v>0</v>
      </c>
      <c r="C452" s="8">
        <v>0</v>
      </c>
      <c r="D452" s="8">
        <v>0</v>
      </c>
      <c r="E452" s="136">
        <v>0</v>
      </c>
      <c r="F452" s="8">
        <f t="shared" si="12"/>
        <v>0</v>
      </c>
      <c r="G452" s="138">
        <v>0</v>
      </c>
      <c r="H452" s="44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4"/>
    </row>
    <row r="453" spans="1:47" s="2" customFormat="1" ht="15.95" customHeight="1" x14ac:dyDescent="0.2">
      <c r="A453" s="26" t="s">
        <v>61</v>
      </c>
      <c r="B453" s="8">
        <v>0</v>
      </c>
      <c r="C453" s="8">
        <v>0</v>
      </c>
      <c r="D453" s="8">
        <v>0</v>
      </c>
      <c r="E453" s="136">
        <v>0</v>
      </c>
      <c r="F453" s="8">
        <f t="shared" si="12"/>
        <v>0</v>
      </c>
      <c r="G453" s="138">
        <v>0</v>
      </c>
      <c r="H453" s="44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4"/>
    </row>
    <row r="454" spans="1:47" s="2" customFormat="1" ht="15.95" customHeight="1" x14ac:dyDescent="0.2">
      <c r="A454" s="26" t="s">
        <v>150</v>
      </c>
      <c r="B454" s="8">
        <v>0</v>
      </c>
      <c r="C454" s="8">
        <v>0</v>
      </c>
      <c r="D454" s="8">
        <v>0</v>
      </c>
      <c r="E454" s="136">
        <v>0</v>
      </c>
      <c r="F454" s="8">
        <f t="shared" si="12"/>
        <v>0</v>
      </c>
      <c r="G454" s="138">
        <v>0</v>
      </c>
      <c r="H454" s="44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4"/>
    </row>
    <row r="455" spans="1:47" s="2" customFormat="1" ht="15.95" customHeight="1" x14ac:dyDescent="0.2">
      <c r="A455" s="26" t="s">
        <v>62</v>
      </c>
      <c r="B455" s="8">
        <v>3747</v>
      </c>
      <c r="C455" s="8">
        <v>3480</v>
      </c>
      <c r="D455" s="8">
        <v>3321</v>
      </c>
      <c r="E455" s="136">
        <v>3115</v>
      </c>
      <c r="F455" s="8">
        <f>SUM(E455-B455)</f>
        <v>-632</v>
      </c>
      <c r="G455" s="138">
        <f>SUM(F455/B455)</f>
        <v>-0.16866826794769149</v>
      </c>
      <c r="H455" s="44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4"/>
    </row>
    <row r="456" spans="1:47" s="2" customFormat="1" ht="15.95" customHeight="1" x14ac:dyDescent="0.2">
      <c r="A456" s="26" t="s">
        <v>63</v>
      </c>
      <c r="B456" s="8">
        <v>0</v>
      </c>
      <c r="C456" s="8">
        <v>0</v>
      </c>
      <c r="D456" s="8">
        <v>0</v>
      </c>
      <c r="E456" s="136">
        <v>0</v>
      </c>
      <c r="F456" s="8">
        <f t="shared" si="12"/>
        <v>0</v>
      </c>
      <c r="G456" s="138">
        <v>0</v>
      </c>
      <c r="H456" s="44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4"/>
    </row>
    <row r="457" spans="1:47" s="2" customFormat="1" ht="15.95" customHeight="1" x14ac:dyDescent="0.2">
      <c r="A457" s="26" t="s">
        <v>64</v>
      </c>
      <c r="B457" s="8">
        <v>0</v>
      </c>
      <c r="C457" s="8">
        <v>0</v>
      </c>
      <c r="D457" s="8">
        <v>0</v>
      </c>
      <c r="E457" s="136">
        <v>0</v>
      </c>
      <c r="F457" s="8">
        <f t="shared" si="12"/>
        <v>0</v>
      </c>
      <c r="G457" s="138">
        <v>0</v>
      </c>
      <c r="H457" s="44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4"/>
    </row>
    <row r="458" spans="1:47" s="2" customFormat="1" ht="15.95" customHeight="1" x14ac:dyDescent="0.2">
      <c r="A458" s="26" t="s">
        <v>65</v>
      </c>
      <c r="B458" s="8">
        <v>227</v>
      </c>
      <c r="C458" s="8">
        <v>209</v>
      </c>
      <c r="D458" s="8">
        <v>225</v>
      </c>
      <c r="E458" s="136">
        <v>197</v>
      </c>
      <c r="F458" s="8">
        <f>SUM(E458-B458)</f>
        <v>-30</v>
      </c>
      <c r="G458" s="138">
        <f>SUM(F458/B458)</f>
        <v>-0.13215859030837004</v>
      </c>
      <c r="H458" s="44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4"/>
    </row>
    <row r="459" spans="1:47" s="2" customFormat="1" ht="15.95" customHeight="1" x14ac:dyDescent="0.2">
      <c r="A459" s="27" t="s">
        <v>66</v>
      </c>
      <c r="B459" s="19">
        <v>0</v>
      </c>
      <c r="C459" s="19">
        <v>0</v>
      </c>
      <c r="D459" s="19">
        <v>0</v>
      </c>
      <c r="E459" s="106">
        <v>0</v>
      </c>
      <c r="F459" s="19">
        <v>0</v>
      </c>
      <c r="G459" s="115">
        <v>0</v>
      </c>
      <c r="H459" s="44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4"/>
    </row>
    <row r="460" spans="1:47" s="2" customFormat="1" ht="15.95" customHeight="1" x14ac:dyDescent="0.2">
      <c r="A460" s="140"/>
      <c r="B460" s="140"/>
      <c r="C460" s="140"/>
      <c r="D460" s="140"/>
      <c r="E460" s="140"/>
      <c r="F460" s="140"/>
      <c r="G460" s="140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4"/>
    </row>
    <row r="461" spans="1:47" s="2" customFormat="1" ht="15.95" customHeight="1" x14ac:dyDescent="0.2">
      <c r="A461" s="143" t="s">
        <v>312</v>
      </c>
      <c r="B461" s="143"/>
      <c r="C461" s="143"/>
      <c r="D461" s="143"/>
      <c r="E461" s="143"/>
      <c r="F461" s="143"/>
      <c r="G461" s="14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4"/>
    </row>
    <row r="462" spans="1:47" s="2" customFormat="1" ht="15.95" customHeight="1" x14ac:dyDescent="0.2">
      <c r="A462" s="149" t="s">
        <v>15</v>
      </c>
      <c r="B462" s="149">
        <v>2012</v>
      </c>
      <c r="C462" s="149">
        <v>2013</v>
      </c>
      <c r="D462" s="123"/>
      <c r="E462" s="149">
        <v>2015</v>
      </c>
      <c r="F462" s="149" t="s">
        <v>310</v>
      </c>
      <c r="G462" s="149" t="s">
        <v>311</v>
      </c>
      <c r="H462" s="44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4"/>
    </row>
    <row r="463" spans="1:47" s="2" customFormat="1" ht="15.95" customHeight="1" x14ac:dyDescent="0.2">
      <c r="A463" s="150"/>
      <c r="B463" s="150"/>
      <c r="C463" s="150"/>
      <c r="D463" s="124">
        <v>2014</v>
      </c>
      <c r="E463" s="150"/>
      <c r="F463" s="150"/>
      <c r="G463" s="150"/>
      <c r="H463" s="44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4"/>
    </row>
    <row r="464" spans="1:47" s="2" customFormat="1" ht="15.95" customHeight="1" x14ac:dyDescent="0.2">
      <c r="A464" s="151"/>
      <c r="B464" s="151"/>
      <c r="C464" s="151"/>
      <c r="D464" s="125"/>
      <c r="E464" s="151"/>
      <c r="F464" s="151"/>
      <c r="G464" s="151"/>
      <c r="H464" s="44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4"/>
    </row>
    <row r="465" spans="1:47" s="2" customFormat="1" ht="15.95" customHeight="1" x14ac:dyDescent="0.2">
      <c r="A465" s="34" t="s">
        <v>67</v>
      </c>
      <c r="B465" s="139">
        <v>0</v>
      </c>
      <c r="C465" s="139">
        <v>0</v>
      </c>
      <c r="D465" s="139">
        <v>0</v>
      </c>
      <c r="E465" s="136">
        <v>0</v>
      </c>
      <c r="F465" s="139">
        <v>0</v>
      </c>
      <c r="G465" s="16">
        <v>0</v>
      </c>
      <c r="H465" s="44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4"/>
    </row>
    <row r="466" spans="1:47" s="2" customFormat="1" ht="15.95" customHeight="1" x14ac:dyDescent="0.2">
      <c r="A466" s="26" t="s">
        <v>68</v>
      </c>
      <c r="B466" s="8">
        <v>0</v>
      </c>
      <c r="C466" s="8">
        <v>0</v>
      </c>
      <c r="D466" s="8">
        <v>0</v>
      </c>
      <c r="E466" s="136">
        <v>0</v>
      </c>
      <c r="F466" s="8">
        <v>0</v>
      </c>
      <c r="G466" s="138">
        <v>0</v>
      </c>
      <c r="H466" s="44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4"/>
    </row>
    <row r="467" spans="1:47" s="2" customFormat="1" ht="15.95" customHeight="1" x14ac:dyDescent="0.2">
      <c r="A467" s="26" t="s">
        <v>69</v>
      </c>
      <c r="B467" s="8">
        <v>0</v>
      </c>
      <c r="C467" s="8">
        <v>0</v>
      </c>
      <c r="D467" s="8">
        <v>0</v>
      </c>
      <c r="E467" s="136">
        <v>0</v>
      </c>
      <c r="F467" s="8">
        <v>0</v>
      </c>
      <c r="G467" s="138">
        <v>0</v>
      </c>
      <c r="H467" s="44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4"/>
    </row>
    <row r="468" spans="1:47" s="2" customFormat="1" ht="15.95" customHeight="1" x14ac:dyDescent="0.2">
      <c r="A468" s="26" t="s">
        <v>70</v>
      </c>
      <c r="B468" s="33">
        <v>564</v>
      </c>
      <c r="C468" s="33">
        <v>554</v>
      </c>
      <c r="D468" s="33">
        <v>559</v>
      </c>
      <c r="E468" s="136">
        <v>523</v>
      </c>
      <c r="F468" s="8">
        <f>SUM(E468-B468)</f>
        <v>-41</v>
      </c>
      <c r="G468" s="138">
        <f>SUM(F468/B468)</f>
        <v>-7.2695035460992902E-2</v>
      </c>
      <c r="H468" s="44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4"/>
    </row>
    <row r="469" spans="1:47" s="2" customFormat="1" ht="15.95" customHeight="1" x14ac:dyDescent="0.2">
      <c r="A469" s="26" t="s">
        <v>71</v>
      </c>
      <c r="B469" s="8">
        <v>358</v>
      </c>
      <c r="C469" s="8">
        <v>377</v>
      </c>
      <c r="D469" s="8">
        <v>448</v>
      </c>
      <c r="E469" s="136">
        <v>311</v>
      </c>
      <c r="F469" s="8">
        <f>SUM(E469-B469)</f>
        <v>-47</v>
      </c>
      <c r="G469" s="138">
        <f t="shared" ref="G469:G471" si="13">SUM(F469/B469)</f>
        <v>-0.13128491620111732</v>
      </c>
      <c r="H469" s="44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4"/>
    </row>
    <row r="470" spans="1:47" s="2" customFormat="1" ht="15.95" customHeight="1" x14ac:dyDescent="0.2">
      <c r="A470" s="26" t="s">
        <v>72</v>
      </c>
      <c r="B470" s="8">
        <v>0</v>
      </c>
      <c r="C470" s="8">
        <v>0</v>
      </c>
      <c r="D470" s="8">
        <v>0</v>
      </c>
      <c r="E470" s="136">
        <v>0</v>
      </c>
      <c r="F470" s="8">
        <v>0</v>
      </c>
      <c r="G470" s="138">
        <v>0</v>
      </c>
      <c r="H470" s="44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4"/>
    </row>
    <row r="471" spans="1:47" s="2" customFormat="1" ht="15.95" customHeight="1" x14ac:dyDescent="0.2">
      <c r="A471" s="26" t="s">
        <v>73</v>
      </c>
      <c r="B471" s="8">
        <v>689</v>
      </c>
      <c r="C471" s="8">
        <v>690</v>
      </c>
      <c r="D471" s="8">
        <v>571</v>
      </c>
      <c r="E471" s="136">
        <v>564</v>
      </c>
      <c r="F471" s="8">
        <f>SUM(E471-B471)</f>
        <v>-125</v>
      </c>
      <c r="G471" s="138">
        <f t="shared" si="13"/>
        <v>-0.18142235123367198</v>
      </c>
      <c r="H471" s="44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4"/>
    </row>
    <row r="472" spans="1:47" s="2" customFormat="1" ht="15.95" customHeight="1" x14ac:dyDescent="0.2">
      <c r="A472" s="26" t="s">
        <v>74</v>
      </c>
      <c r="B472" s="8">
        <v>0</v>
      </c>
      <c r="C472" s="8">
        <v>0</v>
      </c>
      <c r="D472" s="8">
        <v>0</v>
      </c>
      <c r="E472" s="136">
        <v>0</v>
      </c>
      <c r="F472" s="8">
        <v>0</v>
      </c>
      <c r="G472" s="138">
        <v>0</v>
      </c>
      <c r="H472" s="44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4"/>
    </row>
    <row r="473" spans="1:47" s="2" customFormat="1" ht="15.95" customHeight="1" x14ac:dyDescent="0.2">
      <c r="A473" s="26" t="s">
        <v>75</v>
      </c>
      <c r="B473" s="8">
        <v>2839</v>
      </c>
      <c r="C473" s="8">
        <v>3446</v>
      </c>
      <c r="D473" s="8">
        <v>2959</v>
      </c>
      <c r="E473" s="136">
        <v>2954</v>
      </c>
      <c r="F473" s="8">
        <f>SUM(E473-B473)</f>
        <v>115</v>
      </c>
      <c r="G473" s="138">
        <f>SUM(F473/B473)</f>
        <v>4.0507220852412824E-2</v>
      </c>
      <c r="H473" s="44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4"/>
    </row>
    <row r="474" spans="1:47" s="2" customFormat="1" ht="15.95" customHeight="1" x14ac:dyDescent="0.2">
      <c r="A474" s="26" t="s">
        <v>76</v>
      </c>
      <c r="B474" s="8">
        <v>0</v>
      </c>
      <c r="C474" s="8">
        <v>0</v>
      </c>
      <c r="D474" s="8">
        <v>0</v>
      </c>
      <c r="E474" s="136">
        <v>0</v>
      </c>
      <c r="F474" s="8">
        <v>0</v>
      </c>
      <c r="G474" s="138">
        <v>0</v>
      </c>
      <c r="H474" s="44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4"/>
    </row>
    <row r="475" spans="1:47" s="2" customFormat="1" ht="15.95" customHeight="1" x14ac:dyDescent="0.2">
      <c r="A475" s="26" t="s">
        <v>77</v>
      </c>
      <c r="B475" s="8">
        <v>0</v>
      </c>
      <c r="C475" s="8">
        <v>0</v>
      </c>
      <c r="D475" s="8">
        <v>0</v>
      </c>
      <c r="E475" s="136">
        <v>0</v>
      </c>
      <c r="F475" s="8">
        <v>0</v>
      </c>
      <c r="G475" s="138">
        <v>0</v>
      </c>
      <c r="H475" s="44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4"/>
    </row>
    <row r="476" spans="1:47" s="2" customFormat="1" ht="15.95" customHeight="1" x14ac:dyDescent="0.2">
      <c r="A476" s="26" t="s">
        <v>78</v>
      </c>
      <c r="B476" s="8">
        <v>0</v>
      </c>
      <c r="C476" s="8">
        <v>0</v>
      </c>
      <c r="D476" s="8">
        <v>0</v>
      </c>
      <c r="E476" s="136">
        <v>0</v>
      </c>
      <c r="F476" s="8">
        <v>0</v>
      </c>
      <c r="G476" s="138">
        <v>0</v>
      </c>
      <c r="H476" s="44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4"/>
    </row>
    <row r="477" spans="1:47" s="2" customFormat="1" ht="15.95" customHeight="1" x14ac:dyDescent="0.2">
      <c r="A477" s="26" t="s">
        <v>79</v>
      </c>
      <c r="B477" s="8">
        <v>0</v>
      </c>
      <c r="C477" s="8">
        <v>0</v>
      </c>
      <c r="D477" s="8">
        <v>0</v>
      </c>
      <c r="E477" s="136">
        <v>0</v>
      </c>
      <c r="F477" s="8">
        <v>0</v>
      </c>
      <c r="G477" s="138">
        <v>0</v>
      </c>
      <c r="H477" s="44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4"/>
    </row>
    <row r="478" spans="1:47" s="2" customFormat="1" ht="15.95" customHeight="1" x14ac:dyDescent="0.2">
      <c r="A478" s="26" t="s">
        <v>80</v>
      </c>
      <c r="B478" s="8">
        <v>0</v>
      </c>
      <c r="C478" s="8">
        <v>0</v>
      </c>
      <c r="D478" s="8">
        <v>0</v>
      </c>
      <c r="E478" s="136">
        <v>0</v>
      </c>
      <c r="F478" s="8">
        <v>0</v>
      </c>
      <c r="G478" s="138">
        <v>0</v>
      </c>
      <c r="H478" s="44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4"/>
    </row>
    <row r="479" spans="1:47" s="2" customFormat="1" ht="15.95" customHeight="1" x14ac:dyDescent="0.2">
      <c r="A479" s="26" t="s">
        <v>81</v>
      </c>
      <c r="B479" s="8">
        <v>0</v>
      </c>
      <c r="C479" s="8">
        <v>0</v>
      </c>
      <c r="D479" s="8">
        <v>0</v>
      </c>
      <c r="E479" s="136">
        <v>0</v>
      </c>
      <c r="F479" s="8">
        <v>0</v>
      </c>
      <c r="G479" s="138">
        <v>0</v>
      </c>
      <c r="H479" s="44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4"/>
    </row>
    <row r="480" spans="1:47" s="2" customFormat="1" ht="15.95" customHeight="1" x14ac:dyDescent="0.2">
      <c r="A480" s="26" t="s">
        <v>82</v>
      </c>
      <c r="B480" s="8">
        <v>0</v>
      </c>
      <c r="C480" s="8">
        <v>0</v>
      </c>
      <c r="D480" s="8">
        <v>0</v>
      </c>
      <c r="E480" s="136">
        <v>0</v>
      </c>
      <c r="F480" s="8">
        <v>0</v>
      </c>
      <c r="G480" s="138">
        <v>0</v>
      </c>
      <c r="H480" s="44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4"/>
    </row>
    <row r="481" spans="1:47" s="2" customFormat="1" ht="15.95" customHeight="1" x14ac:dyDescent="0.2">
      <c r="A481" s="26" t="s">
        <v>83</v>
      </c>
      <c r="B481" s="8">
        <v>0</v>
      </c>
      <c r="C481" s="8">
        <v>0</v>
      </c>
      <c r="D481" s="8">
        <v>0</v>
      </c>
      <c r="E481" s="136">
        <v>0</v>
      </c>
      <c r="F481" s="8">
        <v>0</v>
      </c>
      <c r="G481" s="138">
        <v>0</v>
      </c>
      <c r="H481" s="44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4"/>
    </row>
    <row r="482" spans="1:47" s="2" customFormat="1" ht="15.95" customHeight="1" x14ac:dyDescent="0.2">
      <c r="A482" s="26" t="s">
        <v>84</v>
      </c>
      <c r="B482" s="33">
        <v>388</v>
      </c>
      <c r="C482" s="33">
        <v>399</v>
      </c>
      <c r="D482" s="33">
        <v>430</v>
      </c>
      <c r="E482" s="136">
        <v>340</v>
      </c>
      <c r="F482" s="8">
        <f>SUM(E482-B482)</f>
        <v>-48</v>
      </c>
      <c r="G482" s="138">
        <f>SUM(F482/B482)</f>
        <v>-0.12371134020618557</v>
      </c>
      <c r="H482" s="44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4"/>
    </row>
    <row r="483" spans="1:47" s="2" customFormat="1" ht="15.95" customHeight="1" x14ac:dyDescent="0.2">
      <c r="A483" s="26" t="s">
        <v>85</v>
      </c>
      <c r="B483" s="33">
        <v>2514</v>
      </c>
      <c r="C483" s="33">
        <v>2368</v>
      </c>
      <c r="D483" s="33">
        <v>2080</v>
      </c>
      <c r="E483" s="136">
        <v>2103</v>
      </c>
      <c r="F483" s="8">
        <f>SUM(E483-B483)</f>
        <v>-411</v>
      </c>
      <c r="G483" s="138">
        <f>SUM(F483/B483)</f>
        <v>-0.16348448687350836</v>
      </c>
      <c r="H483" s="44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4"/>
    </row>
    <row r="484" spans="1:47" s="2" customFormat="1" ht="15.95" customHeight="1" x14ac:dyDescent="0.2">
      <c r="A484" s="26" t="s">
        <v>86</v>
      </c>
      <c r="B484" s="8">
        <v>697</v>
      </c>
      <c r="C484" s="8">
        <v>673</v>
      </c>
      <c r="D484" s="8">
        <v>651</v>
      </c>
      <c r="E484" s="136">
        <v>753</v>
      </c>
      <c r="F484" s="8">
        <f>SUM(E484-B484)</f>
        <v>56</v>
      </c>
      <c r="G484" s="138">
        <f>SUM(F484/B484)</f>
        <v>8.0344332855093251E-2</v>
      </c>
      <c r="H484" s="44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4"/>
    </row>
    <row r="485" spans="1:47" s="2" customFormat="1" ht="15.95" customHeight="1" x14ac:dyDescent="0.2">
      <c r="A485" s="26" t="s">
        <v>87</v>
      </c>
      <c r="B485" s="33">
        <v>290</v>
      </c>
      <c r="C485" s="33">
        <v>427</v>
      </c>
      <c r="D485" s="33">
        <v>244</v>
      </c>
      <c r="E485" s="136">
        <v>226</v>
      </c>
      <c r="F485" s="8">
        <f>SUM(E485-B485)</f>
        <v>-64</v>
      </c>
      <c r="G485" s="138">
        <f>SUM(F485/B485)</f>
        <v>-0.22068965517241379</v>
      </c>
      <c r="H485" s="44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4"/>
    </row>
    <row r="486" spans="1:47" s="2" customFormat="1" ht="15.95" customHeight="1" x14ac:dyDescent="0.2">
      <c r="A486" s="26" t="s">
        <v>88</v>
      </c>
      <c r="B486" s="8">
        <v>0</v>
      </c>
      <c r="C486" s="8">
        <v>0</v>
      </c>
      <c r="D486" s="8">
        <v>0</v>
      </c>
      <c r="E486" s="136">
        <v>0</v>
      </c>
      <c r="F486" s="8">
        <f t="shared" ref="F486:F490" si="14">SUM(E486-B486)</f>
        <v>0</v>
      </c>
      <c r="G486" s="138">
        <v>0</v>
      </c>
      <c r="H486" s="44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4"/>
    </row>
    <row r="487" spans="1:47" s="2" customFormat="1" ht="15.95" customHeight="1" x14ac:dyDescent="0.2">
      <c r="A487" s="26" t="s">
        <v>89</v>
      </c>
      <c r="B487" s="8">
        <v>0</v>
      </c>
      <c r="C487" s="8">
        <v>0</v>
      </c>
      <c r="D487" s="8">
        <v>0</v>
      </c>
      <c r="E487" s="136">
        <v>0</v>
      </c>
      <c r="F487" s="8">
        <f t="shared" si="14"/>
        <v>0</v>
      </c>
      <c r="G487" s="138">
        <v>0</v>
      </c>
      <c r="H487" s="44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4"/>
    </row>
    <row r="488" spans="1:47" s="2" customFormat="1" ht="15.95" customHeight="1" x14ac:dyDescent="0.2">
      <c r="A488" s="26" t="s">
        <v>90</v>
      </c>
      <c r="B488" s="8">
        <v>0</v>
      </c>
      <c r="C488" s="8">
        <v>0</v>
      </c>
      <c r="D488" s="8">
        <v>0</v>
      </c>
      <c r="E488" s="136">
        <v>0</v>
      </c>
      <c r="F488" s="8">
        <f t="shared" si="14"/>
        <v>0</v>
      </c>
      <c r="G488" s="138">
        <v>0</v>
      </c>
      <c r="H488" s="44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4"/>
    </row>
    <row r="489" spans="1:47" s="2" customFormat="1" ht="15.95" customHeight="1" x14ac:dyDescent="0.2">
      <c r="A489" s="26" t="s">
        <v>91</v>
      </c>
      <c r="B489" s="8">
        <v>0</v>
      </c>
      <c r="C489" s="8">
        <v>0</v>
      </c>
      <c r="D489" s="8">
        <v>0</v>
      </c>
      <c r="E489" s="136">
        <v>0</v>
      </c>
      <c r="F489" s="8">
        <f t="shared" si="14"/>
        <v>0</v>
      </c>
      <c r="G489" s="138">
        <v>0</v>
      </c>
      <c r="H489" s="44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4"/>
    </row>
    <row r="490" spans="1:47" s="2" customFormat="1" ht="15.95" customHeight="1" x14ac:dyDescent="0.2">
      <c r="A490" s="26" t="s">
        <v>92</v>
      </c>
      <c r="B490" s="8">
        <v>0</v>
      </c>
      <c r="C490" s="8">
        <v>0</v>
      </c>
      <c r="D490" s="8">
        <v>0</v>
      </c>
      <c r="E490" s="136">
        <v>0</v>
      </c>
      <c r="F490" s="8">
        <f t="shared" si="14"/>
        <v>0</v>
      </c>
      <c r="G490" s="138">
        <v>0</v>
      </c>
      <c r="H490" s="44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4"/>
    </row>
    <row r="491" spans="1:47" s="2" customFormat="1" ht="15.95" customHeight="1" x14ac:dyDescent="0.2">
      <c r="A491" s="27" t="s">
        <v>93</v>
      </c>
      <c r="B491" s="19">
        <v>3567</v>
      </c>
      <c r="C491" s="19">
        <v>3289</v>
      </c>
      <c r="D491" s="19">
        <v>2995</v>
      </c>
      <c r="E491" s="106">
        <v>2762</v>
      </c>
      <c r="F491" s="19">
        <f>SUM(E491-B491)</f>
        <v>-805</v>
      </c>
      <c r="G491" s="115">
        <f>SUM(F491/B491)</f>
        <v>-0.22567984300532659</v>
      </c>
      <c r="H491" s="44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4"/>
    </row>
    <row r="492" spans="1:47" s="2" customFormat="1" ht="15.95" customHeight="1" x14ac:dyDescent="0.2">
      <c r="A492" s="140"/>
      <c r="B492" s="140"/>
      <c r="C492" s="140"/>
      <c r="D492" s="140"/>
      <c r="E492" s="140"/>
      <c r="F492" s="140"/>
      <c r="G492" s="140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4"/>
    </row>
    <row r="493" spans="1:47" s="2" customFormat="1" ht="15.95" customHeight="1" x14ac:dyDescent="0.2">
      <c r="A493" s="143" t="s">
        <v>312</v>
      </c>
      <c r="B493" s="143"/>
      <c r="C493" s="143"/>
      <c r="D493" s="143"/>
      <c r="E493" s="143"/>
      <c r="F493" s="143"/>
      <c r="G493" s="14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4"/>
    </row>
    <row r="494" spans="1:47" s="2" customFormat="1" ht="15.95" customHeight="1" x14ac:dyDescent="0.2">
      <c r="A494" s="149" t="s">
        <v>15</v>
      </c>
      <c r="B494" s="149">
        <v>2012</v>
      </c>
      <c r="C494" s="149">
        <v>2013</v>
      </c>
      <c r="D494" s="123"/>
      <c r="E494" s="149">
        <v>2015</v>
      </c>
      <c r="F494" s="149" t="s">
        <v>310</v>
      </c>
      <c r="G494" s="149" t="s">
        <v>311</v>
      </c>
      <c r="H494" s="44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4"/>
    </row>
    <row r="495" spans="1:47" s="2" customFormat="1" ht="15.95" customHeight="1" x14ac:dyDescent="0.2">
      <c r="A495" s="150"/>
      <c r="B495" s="150"/>
      <c r="C495" s="150"/>
      <c r="D495" s="124">
        <v>2014</v>
      </c>
      <c r="E495" s="150"/>
      <c r="F495" s="150"/>
      <c r="G495" s="150"/>
      <c r="H495" s="44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4"/>
    </row>
    <row r="496" spans="1:47" s="2" customFormat="1" ht="15.95" customHeight="1" x14ac:dyDescent="0.2">
      <c r="A496" s="151"/>
      <c r="B496" s="151"/>
      <c r="C496" s="151"/>
      <c r="D496" s="125"/>
      <c r="E496" s="151"/>
      <c r="F496" s="151"/>
      <c r="G496" s="151"/>
      <c r="H496" s="44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4"/>
    </row>
    <row r="497" spans="1:47" s="2" customFormat="1" ht="15.95" customHeight="1" x14ac:dyDescent="0.2">
      <c r="A497" s="5" t="s">
        <v>94</v>
      </c>
      <c r="B497" s="7">
        <v>6454</v>
      </c>
      <c r="C497" s="7">
        <v>7090</v>
      </c>
      <c r="D497" s="7">
        <v>6784</v>
      </c>
      <c r="E497" s="104">
        <v>6276</v>
      </c>
      <c r="F497" s="25">
        <f>SUM(E497-B497)</f>
        <v>-178</v>
      </c>
      <c r="G497" s="137">
        <f>SUM(F497/B497)</f>
        <v>-2.7579795475674001E-2</v>
      </c>
      <c r="H497" s="44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4"/>
    </row>
    <row r="498" spans="1:47" s="2" customFormat="1" ht="15.95" customHeight="1" x14ac:dyDescent="0.2">
      <c r="A498" s="26" t="s">
        <v>95</v>
      </c>
      <c r="B498" s="8">
        <v>0</v>
      </c>
      <c r="C498" s="8">
        <v>0</v>
      </c>
      <c r="D498" s="8">
        <v>0</v>
      </c>
      <c r="E498" s="105">
        <v>0</v>
      </c>
      <c r="F498" s="9">
        <f t="shared" ref="F498" si="15">SUM(E498-B498)</f>
        <v>0</v>
      </c>
      <c r="G498" s="138">
        <v>0</v>
      </c>
      <c r="H498" s="44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4"/>
    </row>
    <row r="499" spans="1:47" s="2" customFormat="1" ht="15.95" customHeight="1" x14ac:dyDescent="0.2">
      <c r="A499" s="32" t="s">
        <v>2</v>
      </c>
      <c r="B499" s="19">
        <v>38142</v>
      </c>
      <c r="C499" s="19">
        <v>38766</v>
      </c>
      <c r="D499" s="19">
        <v>37246</v>
      </c>
      <c r="E499" s="106">
        <v>35933</v>
      </c>
      <c r="F499" s="28">
        <f>SUM(E499-B499)</f>
        <v>-2209</v>
      </c>
      <c r="G499" s="115">
        <f>SUM(F499/B499)</f>
        <v>-5.7915159142153005E-2</v>
      </c>
      <c r="H499" s="44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4"/>
    </row>
    <row r="500" spans="1:47" s="2" customFormat="1" ht="15.95" customHeight="1" x14ac:dyDescent="0.2">
      <c r="A500" s="141" t="s">
        <v>238</v>
      </c>
      <c r="B500" s="141"/>
      <c r="C500" s="141"/>
      <c r="D500" s="141"/>
      <c r="E500" s="141"/>
      <c r="F500" s="141"/>
      <c r="G500" s="141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4"/>
    </row>
    <row r="501" spans="1:47" s="2" customFormat="1" ht="15.95" customHeight="1" x14ac:dyDescent="0.2">
      <c r="A501" s="140" t="s">
        <v>176</v>
      </c>
      <c r="B501" s="140"/>
      <c r="C501" s="140"/>
      <c r="D501" s="140"/>
      <c r="E501" s="140"/>
      <c r="F501" s="140"/>
      <c r="G501" s="140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4"/>
    </row>
    <row r="502" spans="1:47" s="2" customFormat="1" ht="15.95" customHeight="1" x14ac:dyDescent="0.2">
      <c r="A502" s="155"/>
      <c r="B502" s="155"/>
      <c r="C502" s="155"/>
      <c r="D502" s="155"/>
      <c r="E502" s="155"/>
      <c r="F502" s="155"/>
      <c r="G502" s="155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4"/>
    </row>
    <row r="503" spans="1:47" s="2" customFormat="1" ht="15.95" customHeight="1" x14ac:dyDescent="0.2">
      <c r="A503" s="143" t="s">
        <v>313</v>
      </c>
      <c r="B503" s="143"/>
      <c r="C503" s="143"/>
      <c r="D503" s="143"/>
      <c r="E503" s="143"/>
      <c r="F503" s="143"/>
      <c r="G503" s="14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4"/>
    </row>
    <row r="504" spans="1:47" s="2" customFormat="1" ht="15.95" customHeight="1" x14ac:dyDescent="0.2">
      <c r="A504" s="149" t="s">
        <v>15</v>
      </c>
      <c r="B504" s="149">
        <v>2013</v>
      </c>
      <c r="C504" s="149">
        <v>2014</v>
      </c>
      <c r="D504" s="123"/>
      <c r="E504" s="149">
        <v>2016</v>
      </c>
      <c r="F504" s="149" t="s">
        <v>305</v>
      </c>
      <c r="G504" s="149" t="s">
        <v>306</v>
      </c>
      <c r="H504" s="44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4"/>
    </row>
    <row r="505" spans="1:47" s="2" customFormat="1" ht="15.95" customHeight="1" x14ac:dyDescent="0.2">
      <c r="A505" s="150"/>
      <c r="B505" s="150"/>
      <c r="C505" s="150"/>
      <c r="D505" s="124">
        <v>2015</v>
      </c>
      <c r="E505" s="150"/>
      <c r="F505" s="150"/>
      <c r="G505" s="150"/>
      <c r="H505" s="44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4"/>
    </row>
    <row r="506" spans="1:47" s="2" customFormat="1" ht="15.95" customHeight="1" x14ac:dyDescent="0.2">
      <c r="A506" s="151"/>
      <c r="B506" s="151"/>
      <c r="C506" s="151"/>
      <c r="D506" s="124"/>
      <c r="E506" s="151"/>
      <c r="F506" s="151"/>
      <c r="G506" s="151"/>
      <c r="H506" s="44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4"/>
    </row>
    <row r="507" spans="1:47" s="2" customFormat="1" ht="15.95" customHeight="1" x14ac:dyDescent="0.2">
      <c r="A507" s="5" t="s">
        <v>16</v>
      </c>
      <c r="B507" s="107">
        <v>20</v>
      </c>
      <c r="C507" s="107">
        <v>0</v>
      </c>
      <c r="D507" s="107">
        <v>0</v>
      </c>
      <c r="E507" s="107">
        <v>8</v>
      </c>
      <c r="F507" s="60">
        <v>-12</v>
      </c>
      <c r="G507" s="108">
        <v>-0.6</v>
      </c>
      <c r="H507" s="44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4"/>
    </row>
    <row r="508" spans="1:47" s="2" customFormat="1" ht="15.95" customHeight="1" x14ac:dyDescent="0.2">
      <c r="A508" s="26" t="s">
        <v>17</v>
      </c>
      <c r="B508" s="109">
        <v>17</v>
      </c>
      <c r="C508" s="109">
        <v>14</v>
      </c>
      <c r="D508" s="109">
        <v>15</v>
      </c>
      <c r="E508" s="109">
        <v>15</v>
      </c>
      <c r="F508" s="61">
        <v>-2</v>
      </c>
      <c r="G508" s="110">
        <v>-0.11764705882352941</v>
      </c>
      <c r="H508" s="44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4"/>
    </row>
    <row r="509" spans="1:47" s="2" customFormat="1" ht="15.95" customHeight="1" x14ac:dyDescent="0.2">
      <c r="A509" s="26" t="s">
        <v>18</v>
      </c>
      <c r="B509" s="109">
        <v>237</v>
      </c>
      <c r="C509" s="109">
        <v>190</v>
      </c>
      <c r="D509" s="109">
        <v>185</v>
      </c>
      <c r="E509" s="109">
        <v>218</v>
      </c>
      <c r="F509" s="61">
        <v>-19</v>
      </c>
      <c r="G509" s="110">
        <v>-8.0168776371308023E-2</v>
      </c>
      <c r="H509" s="44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4"/>
    </row>
    <row r="510" spans="1:47" s="2" customFormat="1" ht="15.95" customHeight="1" x14ac:dyDescent="0.2">
      <c r="A510" s="26" t="s">
        <v>19</v>
      </c>
      <c r="B510" s="109">
        <v>117</v>
      </c>
      <c r="C510" s="109">
        <v>95</v>
      </c>
      <c r="D510" s="109">
        <v>69</v>
      </c>
      <c r="E510" s="109">
        <v>86</v>
      </c>
      <c r="F510" s="61">
        <v>-31</v>
      </c>
      <c r="G510" s="110">
        <v>-0.26495726495726496</v>
      </c>
      <c r="H510" s="44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4"/>
    </row>
    <row r="511" spans="1:47" s="2" customFormat="1" ht="15.95" customHeight="1" x14ac:dyDescent="0.2">
      <c r="A511" s="26" t="s">
        <v>20</v>
      </c>
      <c r="B511" s="109">
        <v>33</v>
      </c>
      <c r="C511" s="109">
        <v>14</v>
      </c>
      <c r="D511" s="109">
        <v>25</v>
      </c>
      <c r="E511" s="109">
        <v>25</v>
      </c>
      <c r="F511" s="61">
        <v>-8</v>
      </c>
      <c r="G511" s="110">
        <v>-0.24242424242424243</v>
      </c>
      <c r="H511" s="44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4"/>
    </row>
    <row r="512" spans="1:47" s="2" customFormat="1" ht="15.95" customHeight="1" x14ac:dyDescent="0.2">
      <c r="A512" s="26" t="s">
        <v>21</v>
      </c>
      <c r="B512" s="109">
        <v>40</v>
      </c>
      <c r="C512" s="109">
        <v>0</v>
      </c>
      <c r="D512" s="109">
        <v>18</v>
      </c>
      <c r="E512" s="109">
        <v>13</v>
      </c>
      <c r="F512" s="61">
        <v>-27</v>
      </c>
      <c r="G512" s="110">
        <v>-0.67500000000000004</v>
      </c>
      <c r="H512" s="44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4"/>
    </row>
    <row r="513" spans="1:47" s="2" customFormat="1" ht="15.95" customHeight="1" x14ac:dyDescent="0.2">
      <c r="A513" s="26" t="s">
        <v>22</v>
      </c>
      <c r="B513" s="109">
        <v>17</v>
      </c>
      <c r="C513" s="109">
        <v>20</v>
      </c>
      <c r="D513" s="109">
        <v>25</v>
      </c>
      <c r="E513" s="109">
        <v>24</v>
      </c>
      <c r="F513" s="61">
        <v>7</v>
      </c>
      <c r="G513" s="110">
        <v>0.41176470588235292</v>
      </c>
      <c r="H513" s="44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4"/>
    </row>
    <row r="514" spans="1:47" s="2" customFormat="1" ht="15.95" customHeight="1" x14ac:dyDescent="0.2">
      <c r="A514" s="26" t="s">
        <v>23</v>
      </c>
      <c r="B514" s="109">
        <v>70</v>
      </c>
      <c r="C514" s="109">
        <v>78</v>
      </c>
      <c r="D514" s="109">
        <v>63</v>
      </c>
      <c r="E514" s="109">
        <v>100</v>
      </c>
      <c r="F514" s="61">
        <v>30</v>
      </c>
      <c r="G514" s="110">
        <v>0.42857142857142855</v>
      </c>
      <c r="H514" s="44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4"/>
    </row>
    <row r="515" spans="1:47" s="2" customFormat="1" ht="15.95" customHeight="1" x14ac:dyDescent="0.2">
      <c r="A515" s="26" t="s">
        <v>24</v>
      </c>
      <c r="B515" s="109">
        <v>572</v>
      </c>
      <c r="C515" s="109">
        <v>505</v>
      </c>
      <c r="D515" s="109">
        <v>524</v>
      </c>
      <c r="E515" s="109">
        <v>363</v>
      </c>
      <c r="F515" s="61">
        <v>-209</v>
      </c>
      <c r="G515" s="110">
        <v>-0.36538461538461536</v>
      </c>
      <c r="H515" s="44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4"/>
    </row>
    <row r="516" spans="1:47" s="2" customFormat="1" ht="15.95" customHeight="1" x14ac:dyDescent="0.2">
      <c r="A516" s="26" t="s">
        <v>25</v>
      </c>
      <c r="B516" s="109">
        <v>0</v>
      </c>
      <c r="C516" s="109">
        <v>6</v>
      </c>
      <c r="D516" s="109">
        <v>0</v>
      </c>
      <c r="E516" s="109">
        <v>1</v>
      </c>
      <c r="F516" s="61">
        <v>1</v>
      </c>
      <c r="G516" s="110">
        <v>0</v>
      </c>
      <c r="H516" s="44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4"/>
    </row>
    <row r="517" spans="1:47" s="2" customFormat="1" ht="15.95" customHeight="1" x14ac:dyDescent="0.2">
      <c r="A517" s="26" t="s">
        <v>26</v>
      </c>
      <c r="B517" s="109">
        <v>574</v>
      </c>
      <c r="C517" s="109">
        <v>521</v>
      </c>
      <c r="D517" s="109">
        <v>380</v>
      </c>
      <c r="E517" s="109">
        <v>466</v>
      </c>
      <c r="F517" s="61">
        <v>-108</v>
      </c>
      <c r="G517" s="110">
        <v>-0.18815331010452963</v>
      </c>
      <c r="H517" s="44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4"/>
    </row>
    <row r="518" spans="1:47" s="2" customFormat="1" ht="15.95" customHeight="1" x14ac:dyDescent="0.2">
      <c r="A518" s="26" t="s">
        <v>27</v>
      </c>
      <c r="B518" s="109">
        <v>227</v>
      </c>
      <c r="C518" s="109">
        <v>166</v>
      </c>
      <c r="D518" s="109">
        <v>181</v>
      </c>
      <c r="E518" s="109">
        <v>149</v>
      </c>
      <c r="F518" s="61">
        <v>-78</v>
      </c>
      <c r="G518" s="110">
        <v>-0.34361233480176212</v>
      </c>
      <c r="H518" s="44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4"/>
    </row>
    <row r="519" spans="1:47" s="2" customFormat="1" ht="15.95" customHeight="1" x14ac:dyDescent="0.2">
      <c r="A519" s="26" t="s">
        <v>28</v>
      </c>
      <c r="B519" s="109">
        <v>420</v>
      </c>
      <c r="C519" s="109">
        <v>352</v>
      </c>
      <c r="D519" s="109">
        <v>339</v>
      </c>
      <c r="E519" s="109">
        <v>305</v>
      </c>
      <c r="F519" s="61">
        <v>-115</v>
      </c>
      <c r="G519" s="110">
        <v>-0.27380952380952384</v>
      </c>
      <c r="H519" s="44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4"/>
    </row>
    <row r="520" spans="1:47" s="2" customFormat="1" ht="15.95" customHeight="1" x14ac:dyDescent="0.2">
      <c r="A520" s="26" t="s">
        <v>29</v>
      </c>
      <c r="B520" s="109">
        <v>119</v>
      </c>
      <c r="C520" s="109">
        <v>79</v>
      </c>
      <c r="D520" s="109">
        <v>65</v>
      </c>
      <c r="E520" s="109">
        <v>100</v>
      </c>
      <c r="F520" s="61">
        <v>-19</v>
      </c>
      <c r="G520" s="110">
        <v>-0.15966386554621848</v>
      </c>
      <c r="H520" s="44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4"/>
    </row>
    <row r="521" spans="1:47" s="2" customFormat="1" ht="15.95" customHeight="1" x14ac:dyDescent="0.2">
      <c r="A521" s="26" t="s">
        <v>30</v>
      </c>
      <c r="B521" s="109">
        <v>140</v>
      </c>
      <c r="C521" s="109">
        <v>105</v>
      </c>
      <c r="D521" s="109">
        <v>104</v>
      </c>
      <c r="E521" s="109">
        <v>106</v>
      </c>
      <c r="F521" s="61">
        <v>-34</v>
      </c>
      <c r="G521" s="110">
        <v>-0.24285714285714285</v>
      </c>
      <c r="H521" s="44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4"/>
    </row>
    <row r="522" spans="1:47" s="2" customFormat="1" ht="15.95" customHeight="1" x14ac:dyDescent="0.2">
      <c r="A522" s="26" t="s">
        <v>31</v>
      </c>
      <c r="B522" s="109">
        <v>105</v>
      </c>
      <c r="C522" s="109">
        <v>103</v>
      </c>
      <c r="D522" s="109">
        <v>109</v>
      </c>
      <c r="E522" s="109">
        <v>88</v>
      </c>
      <c r="F522" s="61">
        <v>-17</v>
      </c>
      <c r="G522" s="110">
        <v>-0.16190476190476191</v>
      </c>
      <c r="H522" s="44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4"/>
    </row>
    <row r="523" spans="1:47" s="2" customFormat="1" ht="15.95" customHeight="1" x14ac:dyDescent="0.2">
      <c r="A523" s="26" t="s">
        <v>32</v>
      </c>
      <c r="B523" s="109">
        <v>170</v>
      </c>
      <c r="C523" s="109">
        <v>160</v>
      </c>
      <c r="D523" s="109">
        <v>175</v>
      </c>
      <c r="E523" s="109">
        <v>200</v>
      </c>
      <c r="F523" s="61">
        <v>30</v>
      </c>
      <c r="G523" s="110">
        <v>0.17647058823529413</v>
      </c>
      <c r="H523" s="44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4"/>
    </row>
    <row r="524" spans="1:47" s="2" customFormat="1" ht="15.95" customHeight="1" x14ac:dyDescent="0.2">
      <c r="A524" s="26" t="s">
        <v>33</v>
      </c>
      <c r="B524" s="109">
        <v>188</v>
      </c>
      <c r="C524" s="109">
        <v>185</v>
      </c>
      <c r="D524" s="109">
        <v>191</v>
      </c>
      <c r="E524" s="109">
        <v>157</v>
      </c>
      <c r="F524" s="61">
        <v>-31</v>
      </c>
      <c r="G524" s="110">
        <v>-0.16489361702127658</v>
      </c>
      <c r="H524" s="44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4"/>
    </row>
    <row r="525" spans="1:47" s="2" customFormat="1" ht="15.95" customHeight="1" x14ac:dyDescent="0.2">
      <c r="A525" s="26" t="s">
        <v>34</v>
      </c>
      <c r="B525" s="109">
        <v>331</v>
      </c>
      <c r="C525" s="109">
        <v>230</v>
      </c>
      <c r="D525" s="109">
        <v>270</v>
      </c>
      <c r="E525" s="109">
        <v>211</v>
      </c>
      <c r="F525" s="61">
        <v>-120</v>
      </c>
      <c r="G525" s="110">
        <v>-0.36253776435045315</v>
      </c>
      <c r="H525" s="44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4"/>
    </row>
    <row r="526" spans="1:47" s="2" customFormat="1" ht="15.95" customHeight="1" x14ac:dyDescent="0.2">
      <c r="A526" s="26" t="s">
        <v>110</v>
      </c>
      <c r="B526" s="109">
        <v>18</v>
      </c>
      <c r="C526" s="109">
        <v>17</v>
      </c>
      <c r="D526" s="109">
        <v>23</v>
      </c>
      <c r="E526" s="109">
        <v>19</v>
      </c>
      <c r="F526" s="61">
        <v>1</v>
      </c>
      <c r="G526" s="110">
        <v>5.5555555555555552E-2</v>
      </c>
      <c r="H526" s="44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4"/>
    </row>
    <row r="527" spans="1:47" s="2" customFormat="1" ht="15.95" customHeight="1" x14ac:dyDescent="0.2">
      <c r="A527" s="26" t="s">
        <v>35</v>
      </c>
      <c r="B527" s="109">
        <v>199</v>
      </c>
      <c r="C527" s="109">
        <v>134</v>
      </c>
      <c r="D527" s="109">
        <v>205</v>
      </c>
      <c r="E527" s="109">
        <v>188</v>
      </c>
      <c r="F527" s="61">
        <v>-11</v>
      </c>
      <c r="G527" s="110">
        <v>-5.5276381909547742E-2</v>
      </c>
      <c r="H527" s="44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4"/>
    </row>
    <row r="528" spans="1:47" s="2" customFormat="1" ht="15.95" customHeight="1" x14ac:dyDescent="0.2">
      <c r="A528" s="26" t="s">
        <v>36</v>
      </c>
      <c r="B528" s="109">
        <v>119</v>
      </c>
      <c r="C528" s="109">
        <v>136</v>
      </c>
      <c r="D528" s="109">
        <v>91</v>
      </c>
      <c r="E528" s="109">
        <v>83</v>
      </c>
      <c r="F528" s="61">
        <v>-36</v>
      </c>
      <c r="G528" s="110">
        <v>-0.30252100840336132</v>
      </c>
      <c r="H528" s="44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4"/>
    </row>
    <row r="529" spans="1:47" s="2" customFormat="1" ht="15.95" customHeight="1" x14ac:dyDescent="0.2">
      <c r="A529" s="26" t="s">
        <v>37</v>
      </c>
      <c r="B529" s="109">
        <v>534</v>
      </c>
      <c r="C529" s="109">
        <v>443</v>
      </c>
      <c r="D529" s="109">
        <v>458</v>
      </c>
      <c r="E529" s="109">
        <v>357</v>
      </c>
      <c r="F529" s="61">
        <v>-177</v>
      </c>
      <c r="G529" s="110">
        <v>-0.33146067415730335</v>
      </c>
      <c r="H529" s="44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4"/>
    </row>
    <row r="530" spans="1:47" s="2" customFormat="1" ht="15.95" customHeight="1" x14ac:dyDescent="0.2">
      <c r="A530" s="26" t="s">
        <v>38</v>
      </c>
      <c r="B530" s="109">
        <v>147</v>
      </c>
      <c r="C530" s="109">
        <v>151</v>
      </c>
      <c r="D530" s="109">
        <v>96</v>
      </c>
      <c r="E530" s="109">
        <v>111</v>
      </c>
      <c r="F530" s="61">
        <v>-36</v>
      </c>
      <c r="G530" s="110">
        <v>-0.24489795918367346</v>
      </c>
      <c r="H530" s="44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4"/>
    </row>
    <row r="531" spans="1:47" s="2" customFormat="1" ht="15.95" customHeight="1" x14ac:dyDescent="0.2">
      <c r="A531" s="26" t="s">
        <v>158</v>
      </c>
      <c r="B531" s="109">
        <v>1671</v>
      </c>
      <c r="C531" s="109">
        <v>1343</v>
      </c>
      <c r="D531" s="109">
        <v>1335</v>
      </c>
      <c r="E531" s="109">
        <v>1570</v>
      </c>
      <c r="F531" s="61">
        <v>-101</v>
      </c>
      <c r="G531" s="110">
        <v>-6.0442848593656492E-2</v>
      </c>
      <c r="H531" s="44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4"/>
    </row>
    <row r="532" spans="1:47" s="2" customFormat="1" ht="15.95" customHeight="1" x14ac:dyDescent="0.2">
      <c r="A532" s="26" t="s">
        <v>39</v>
      </c>
      <c r="B532" s="109">
        <v>32</v>
      </c>
      <c r="C532" s="109">
        <v>24</v>
      </c>
      <c r="D532" s="109">
        <v>15</v>
      </c>
      <c r="E532" s="109">
        <v>29</v>
      </c>
      <c r="F532" s="61">
        <v>-3</v>
      </c>
      <c r="G532" s="110">
        <v>-9.375E-2</v>
      </c>
      <c r="H532" s="44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4"/>
    </row>
    <row r="533" spans="1:47" s="2" customFormat="1" ht="15.95" customHeight="1" x14ac:dyDescent="0.2">
      <c r="A533" s="27" t="s">
        <v>40</v>
      </c>
      <c r="B533" s="111">
        <v>48</v>
      </c>
      <c r="C533" s="111">
        <v>49</v>
      </c>
      <c r="D533" s="111">
        <v>35</v>
      </c>
      <c r="E533" s="111">
        <v>57</v>
      </c>
      <c r="F533" s="62">
        <v>9</v>
      </c>
      <c r="G533" s="112">
        <v>0.1875</v>
      </c>
      <c r="H533" s="44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4"/>
    </row>
    <row r="534" spans="1:47" s="2" customFormat="1" ht="15.95" customHeight="1" x14ac:dyDescent="0.2">
      <c r="A534" s="173"/>
      <c r="B534" s="173"/>
      <c r="C534" s="173"/>
      <c r="D534" s="173"/>
      <c r="E534" s="173"/>
      <c r="F534" s="173"/>
      <c r="G534" s="17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4"/>
    </row>
    <row r="535" spans="1:47" s="2" customFormat="1" ht="15.95" customHeight="1" x14ac:dyDescent="0.2">
      <c r="A535" s="143" t="s">
        <v>314</v>
      </c>
      <c r="B535" s="143"/>
      <c r="C535" s="143"/>
      <c r="D535" s="143"/>
      <c r="E535" s="143"/>
      <c r="F535" s="143"/>
      <c r="G535" s="14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4"/>
    </row>
    <row r="536" spans="1:47" s="2" customFormat="1" ht="15.95" customHeight="1" x14ac:dyDescent="0.2">
      <c r="A536" s="149" t="s">
        <v>15</v>
      </c>
      <c r="B536" s="149">
        <v>2013</v>
      </c>
      <c r="C536" s="149">
        <v>2014</v>
      </c>
      <c r="D536" s="123"/>
      <c r="E536" s="149">
        <v>2016</v>
      </c>
      <c r="F536" s="149" t="s">
        <v>305</v>
      </c>
      <c r="G536" s="149" t="s">
        <v>306</v>
      </c>
      <c r="H536" s="44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4"/>
    </row>
    <row r="537" spans="1:47" s="2" customFormat="1" ht="15.95" customHeight="1" x14ac:dyDescent="0.2">
      <c r="A537" s="150"/>
      <c r="B537" s="150"/>
      <c r="C537" s="150"/>
      <c r="D537" s="124">
        <v>2015</v>
      </c>
      <c r="E537" s="150"/>
      <c r="F537" s="150"/>
      <c r="G537" s="150"/>
      <c r="H537" s="44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4"/>
    </row>
    <row r="538" spans="1:47" s="2" customFormat="1" ht="15.95" customHeight="1" x14ac:dyDescent="0.2">
      <c r="A538" s="151"/>
      <c r="B538" s="151"/>
      <c r="C538" s="151"/>
      <c r="D538" s="125"/>
      <c r="E538" s="151"/>
      <c r="F538" s="151"/>
      <c r="G538" s="151"/>
      <c r="H538" s="44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4"/>
    </row>
    <row r="539" spans="1:47" s="2" customFormat="1" ht="15.95" customHeight="1" x14ac:dyDescent="0.2">
      <c r="A539" s="5" t="s">
        <v>41</v>
      </c>
      <c r="B539" s="107">
        <v>501</v>
      </c>
      <c r="C539" s="107">
        <v>360</v>
      </c>
      <c r="D539" s="107">
        <v>358</v>
      </c>
      <c r="E539" s="107">
        <v>314</v>
      </c>
      <c r="F539" s="60">
        <v>-187</v>
      </c>
      <c r="G539" s="108">
        <v>-0.37325349301397204</v>
      </c>
      <c r="H539" s="44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4"/>
    </row>
    <row r="540" spans="1:47" s="2" customFormat="1" ht="15.95" customHeight="1" x14ac:dyDescent="0.2">
      <c r="A540" s="26" t="s">
        <v>42</v>
      </c>
      <c r="B540" s="109">
        <v>82</v>
      </c>
      <c r="C540" s="109">
        <v>101</v>
      </c>
      <c r="D540" s="109">
        <v>69</v>
      </c>
      <c r="E540" s="109">
        <v>100</v>
      </c>
      <c r="F540" s="61">
        <v>18</v>
      </c>
      <c r="G540" s="110">
        <v>0.21951219512195122</v>
      </c>
      <c r="H540" s="44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4"/>
    </row>
    <row r="541" spans="1:47" s="2" customFormat="1" ht="15.95" customHeight="1" x14ac:dyDescent="0.2">
      <c r="A541" s="26" t="s">
        <v>43</v>
      </c>
      <c r="B541" s="109">
        <v>187</v>
      </c>
      <c r="C541" s="109">
        <v>190</v>
      </c>
      <c r="D541" s="109">
        <v>189</v>
      </c>
      <c r="E541" s="109">
        <v>180</v>
      </c>
      <c r="F541" s="61">
        <v>-7</v>
      </c>
      <c r="G541" s="110">
        <v>-3.7433155080213901E-2</v>
      </c>
      <c r="H541" s="44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4"/>
    </row>
    <row r="542" spans="1:47" s="2" customFormat="1" ht="15.95" customHeight="1" x14ac:dyDescent="0.2">
      <c r="A542" s="26" t="s">
        <v>44</v>
      </c>
      <c r="B542" s="109">
        <v>97</v>
      </c>
      <c r="C542" s="109">
        <v>86</v>
      </c>
      <c r="D542" s="109">
        <v>54</v>
      </c>
      <c r="E542" s="109">
        <v>70</v>
      </c>
      <c r="F542" s="61">
        <v>-27</v>
      </c>
      <c r="G542" s="110">
        <v>-0.27835051546391754</v>
      </c>
      <c r="H542" s="44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4"/>
    </row>
    <row r="543" spans="1:47" s="2" customFormat="1" ht="15.95" customHeight="1" x14ac:dyDescent="0.2">
      <c r="A543" s="26" t="s">
        <v>45</v>
      </c>
      <c r="B543" s="109">
        <v>165</v>
      </c>
      <c r="C543" s="109">
        <v>167</v>
      </c>
      <c r="D543" s="109">
        <v>142</v>
      </c>
      <c r="E543" s="109">
        <v>210</v>
      </c>
      <c r="F543" s="61">
        <v>45</v>
      </c>
      <c r="G543" s="110">
        <v>0.27272727272727271</v>
      </c>
      <c r="H543" s="44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4"/>
    </row>
    <row r="544" spans="1:47" s="2" customFormat="1" ht="15.95" customHeight="1" x14ac:dyDescent="0.2">
      <c r="A544" s="26" t="s">
        <v>46</v>
      </c>
      <c r="B544" s="109">
        <v>579</v>
      </c>
      <c r="C544" s="109">
        <v>400</v>
      </c>
      <c r="D544" s="109">
        <v>366</v>
      </c>
      <c r="E544" s="109">
        <v>391</v>
      </c>
      <c r="F544" s="61">
        <v>-188</v>
      </c>
      <c r="G544" s="110">
        <v>-0.32469775474956825</v>
      </c>
      <c r="H544" s="44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4"/>
    </row>
    <row r="545" spans="1:47" s="2" customFormat="1" ht="15.95" customHeight="1" x14ac:dyDescent="0.2">
      <c r="A545" s="26" t="s">
        <v>47</v>
      </c>
      <c r="B545" s="109">
        <v>193</v>
      </c>
      <c r="C545" s="109">
        <v>175</v>
      </c>
      <c r="D545" s="109">
        <v>171</v>
      </c>
      <c r="E545" s="109">
        <v>151</v>
      </c>
      <c r="F545" s="61">
        <v>-42</v>
      </c>
      <c r="G545" s="110">
        <v>-0.21761658031088082</v>
      </c>
      <c r="H545" s="44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4"/>
    </row>
    <row r="546" spans="1:47" s="2" customFormat="1" ht="15.95" customHeight="1" x14ac:dyDescent="0.2">
      <c r="A546" s="26" t="s">
        <v>48</v>
      </c>
      <c r="B546" s="109">
        <v>127</v>
      </c>
      <c r="C546" s="109">
        <v>133</v>
      </c>
      <c r="D546" s="109">
        <v>107</v>
      </c>
      <c r="E546" s="109">
        <v>92</v>
      </c>
      <c r="F546" s="61">
        <v>-35</v>
      </c>
      <c r="G546" s="110">
        <v>-0.27559055118110237</v>
      </c>
      <c r="H546" s="44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4"/>
    </row>
    <row r="547" spans="1:47" s="2" customFormat="1" ht="15.95" customHeight="1" x14ac:dyDescent="0.2">
      <c r="A547" s="26" t="s">
        <v>49</v>
      </c>
      <c r="B547" s="109">
        <v>24</v>
      </c>
      <c r="C547" s="109">
        <v>22</v>
      </c>
      <c r="D547" s="109">
        <v>27</v>
      </c>
      <c r="E547" s="109">
        <v>13</v>
      </c>
      <c r="F547" s="61">
        <v>-11</v>
      </c>
      <c r="G547" s="110">
        <v>-0.45833333333333331</v>
      </c>
      <c r="H547" s="44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4"/>
    </row>
    <row r="548" spans="1:47" s="2" customFormat="1" ht="15.95" customHeight="1" x14ac:dyDescent="0.2">
      <c r="A548" s="26" t="s">
        <v>50</v>
      </c>
      <c r="B548" s="109">
        <v>264</v>
      </c>
      <c r="C548" s="109">
        <v>185</v>
      </c>
      <c r="D548" s="109">
        <v>211</v>
      </c>
      <c r="E548" s="109">
        <v>229</v>
      </c>
      <c r="F548" s="61">
        <v>-35</v>
      </c>
      <c r="G548" s="110">
        <v>-0.13257575757575757</v>
      </c>
      <c r="H548" s="44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4"/>
    </row>
    <row r="549" spans="1:47" s="2" customFormat="1" ht="15.95" customHeight="1" x14ac:dyDescent="0.2">
      <c r="A549" s="26" t="s">
        <v>51</v>
      </c>
      <c r="B549" s="109">
        <v>520</v>
      </c>
      <c r="C549" s="109">
        <v>451</v>
      </c>
      <c r="D549" s="109">
        <v>472</v>
      </c>
      <c r="E549" s="109">
        <v>482</v>
      </c>
      <c r="F549" s="61">
        <v>-38</v>
      </c>
      <c r="G549" s="110">
        <v>-7.3076923076923081E-2</v>
      </c>
      <c r="H549" s="44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4"/>
    </row>
    <row r="550" spans="1:47" s="2" customFormat="1" ht="15.95" customHeight="1" x14ac:dyDescent="0.2">
      <c r="A550" s="26" t="s">
        <v>52</v>
      </c>
      <c r="B550" s="109">
        <v>533</v>
      </c>
      <c r="C550" s="109">
        <v>364</v>
      </c>
      <c r="D550" s="109">
        <v>399</v>
      </c>
      <c r="E550" s="109">
        <v>442</v>
      </c>
      <c r="F550" s="61">
        <v>-91</v>
      </c>
      <c r="G550" s="110">
        <v>-0.17073170731707318</v>
      </c>
      <c r="H550" s="44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4"/>
    </row>
    <row r="551" spans="1:47" s="2" customFormat="1" ht="15.95" customHeight="1" x14ac:dyDescent="0.2">
      <c r="A551" s="26" t="s">
        <v>53</v>
      </c>
      <c r="B551" s="109">
        <v>0</v>
      </c>
      <c r="C551" s="109">
        <v>0</v>
      </c>
      <c r="D551" s="109">
        <v>0</v>
      </c>
      <c r="E551" s="109">
        <v>0</v>
      </c>
      <c r="F551" s="61">
        <v>0</v>
      </c>
      <c r="G551" s="110">
        <v>0</v>
      </c>
      <c r="H551" s="44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4"/>
    </row>
    <row r="552" spans="1:47" s="2" customFormat="1" ht="15.95" customHeight="1" x14ac:dyDescent="0.2">
      <c r="A552" s="26" t="s">
        <v>54</v>
      </c>
      <c r="B552" s="109">
        <v>1034</v>
      </c>
      <c r="C552" s="109">
        <v>988</v>
      </c>
      <c r="D552" s="109">
        <v>965</v>
      </c>
      <c r="E552" s="109">
        <v>862</v>
      </c>
      <c r="F552" s="61">
        <v>-172</v>
      </c>
      <c r="G552" s="110">
        <v>-0.16634429400386846</v>
      </c>
      <c r="H552" s="44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4"/>
    </row>
    <row r="553" spans="1:47" s="2" customFormat="1" ht="15.95" customHeight="1" x14ac:dyDescent="0.2">
      <c r="A553" s="26" t="s">
        <v>55</v>
      </c>
      <c r="B553" s="109">
        <v>0</v>
      </c>
      <c r="C553" s="109">
        <v>0</v>
      </c>
      <c r="D553" s="109">
        <v>0</v>
      </c>
      <c r="E553" s="109">
        <v>0</v>
      </c>
      <c r="F553" s="61">
        <v>0</v>
      </c>
      <c r="G553" s="110">
        <v>0</v>
      </c>
      <c r="H553" s="44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4"/>
    </row>
    <row r="554" spans="1:47" s="2" customFormat="1" ht="15.95" customHeight="1" x14ac:dyDescent="0.2">
      <c r="A554" s="26" t="s">
        <v>56</v>
      </c>
      <c r="B554" s="109">
        <v>0</v>
      </c>
      <c r="C554" s="109">
        <v>0</v>
      </c>
      <c r="D554" s="109">
        <v>0</v>
      </c>
      <c r="E554" s="109">
        <v>0</v>
      </c>
      <c r="F554" s="61">
        <v>0</v>
      </c>
      <c r="G554" s="110">
        <v>0</v>
      </c>
      <c r="H554" s="44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4"/>
    </row>
    <row r="555" spans="1:47" s="2" customFormat="1" ht="15.95" customHeight="1" x14ac:dyDescent="0.2">
      <c r="A555" s="26" t="s">
        <v>57</v>
      </c>
      <c r="B555" s="109">
        <v>231</v>
      </c>
      <c r="C555" s="109">
        <v>236</v>
      </c>
      <c r="D555" s="109">
        <v>225</v>
      </c>
      <c r="E555" s="109">
        <v>246</v>
      </c>
      <c r="F555" s="61">
        <v>15</v>
      </c>
      <c r="G555" s="110">
        <v>6.4935064935064929E-2</v>
      </c>
      <c r="H555" s="44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4"/>
    </row>
    <row r="556" spans="1:47" s="2" customFormat="1" ht="15.95" customHeight="1" x14ac:dyDescent="0.2">
      <c r="A556" s="26" t="s">
        <v>58</v>
      </c>
      <c r="B556" s="109">
        <v>0</v>
      </c>
      <c r="C556" s="109">
        <v>0</v>
      </c>
      <c r="D556" s="109">
        <v>0</v>
      </c>
      <c r="E556" s="109">
        <v>0</v>
      </c>
      <c r="F556" s="61">
        <v>0</v>
      </c>
      <c r="G556" s="110">
        <v>0</v>
      </c>
      <c r="H556" s="44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4"/>
    </row>
    <row r="557" spans="1:47" s="2" customFormat="1" ht="15.95" customHeight="1" x14ac:dyDescent="0.2">
      <c r="A557" s="26" t="s">
        <v>59</v>
      </c>
      <c r="B557" s="109">
        <v>338</v>
      </c>
      <c r="C557" s="109">
        <v>284</v>
      </c>
      <c r="D557" s="109">
        <v>295</v>
      </c>
      <c r="E557" s="109">
        <v>304</v>
      </c>
      <c r="F557" s="61">
        <v>-34</v>
      </c>
      <c r="G557" s="110">
        <v>-0.10059171597633136</v>
      </c>
      <c r="H557" s="44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4"/>
    </row>
    <row r="558" spans="1:47" s="2" customFormat="1" ht="15.95" customHeight="1" x14ac:dyDescent="0.2">
      <c r="A558" s="26" t="s">
        <v>60</v>
      </c>
      <c r="B558" s="109">
        <v>631</v>
      </c>
      <c r="C558" s="109">
        <v>455</v>
      </c>
      <c r="D558" s="109">
        <v>558</v>
      </c>
      <c r="E558" s="109">
        <v>536</v>
      </c>
      <c r="F558" s="61">
        <v>-95</v>
      </c>
      <c r="G558" s="110">
        <v>-0.15055467511885895</v>
      </c>
      <c r="H558" s="44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4"/>
    </row>
    <row r="559" spans="1:47" s="2" customFormat="1" ht="15.95" customHeight="1" x14ac:dyDescent="0.2">
      <c r="A559" s="26" t="s">
        <v>61</v>
      </c>
      <c r="B559" s="109">
        <v>0</v>
      </c>
      <c r="C559" s="109">
        <v>0</v>
      </c>
      <c r="D559" s="109">
        <v>0</v>
      </c>
      <c r="E559" s="109">
        <v>0</v>
      </c>
      <c r="F559" s="61">
        <v>0</v>
      </c>
      <c r="G559" s="110">
        <v>0</v>
      </c>
      <c r="H559" s="44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4"/>
    </row>
    <row r="560" spans="1:47" s="2" customFormat="1" ht="15.95" customHeight="1" x14ac:dyDescent="0.2">
      <c r="A560" s="26" t="s">
        <v>150</v>
      </c>
      <c r="B560" s="109">
        <v>0</v>
      </c>
      <c r="C560" s="109">
        <v>0</v>
      </c>
      <c r="D560" s="109">
        <v>0</v>
      </c>
      <c r="E560" s="109">
        <v>0</v>
      </c>
      <c r="F560" s="61">
        <v>0</v>
      </c>
      <c r="G560" s="110">
        <v>0</v>
      </c>
      <c r="H560" s="44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4"/>
    </row>
    <row r="561" spans="1:47" s="2" customFormat="1" ht="15.95" customHeight="1" x14ac:dyDescent="0.2">
      <c r="A561" s="26" t="s">
        <v>62</v>
      </c>
      <c r="B561" s="109">
        <v>4101</v>
      </c>
      <c r="C561" s="109">
        <v>3379</v>
      </c>
      <c r="D561" s="109">
        <v>3401</v>
      </c>
      <c r="E561" s="109">
        <v>3397</v>
      </c>
      <c r="F561" s="61">
        <v>-704</v>
      </c>
      <c r="G561" s="110">
        <v>-0.17166544745184101</v>
      </c>
      <c r="H561" s="44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4"/>
    </row>
    <row r="562" spans="1:47" s="2" customFormat="1" ht="15.95" customHeight="1" x14ac:dyDescent="0.2">
      <c r="A562" s="26" t="s">
        <v>63</v>
      </c>
      <c r="B562" s="109">
        <v>26</v>
      </c>
      <c r="C562" s="109">
        <v>11</v>
      </c>
      <c r="D562" s="109">
        <v>0</v>
      </c>
      <c r="E562" s="109">
        <v>0</v>
      </c>
      <c r="F562" s="61">
        <v>0</v>
      </c>
      <c r="G562" s="110">
        <v>0</v>
      </c>
      <c r="H562" s="44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4"/>
    </row>
    <row r="563" spans="1:47" s="2" customFormat="1" ht="15.95" customHeight="1" x14ac:dyDescent="0.2">
      <c r="A563" s="26" t="s">
        <v>64</v>
      </c>
      <c r="B563" s="109">
        <v>297</v>
      </c>
      <c r="C563" s="109">
        <v>290</v>
      </c>
      <c r="D563" s="109">
        <v>257</v>
      </c>
      <c r="E563" s="109">
        <v>291</v>
      </c>
      <c r="F563" s="61">
        <v>-6</v>
      </c>
      <c r="G563" s="110">
        <v>-2.0202020202020204E-2</v>
      </c>
      <c r="H563" s="44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4"/>
    </row>
    <row r="564" spans="1:47" s="2" customFormat="1" ht="15.95" customHeight="1" x14ac:dyDescent="0.2">
      <c r="A564" s="26" t="s">
        <v>65</v>
      </c>
      <c r="B564" s="109">
        <v>180</v>
      </c>
      <c r="C564" s="109">
        <v>205</v>
      </c>
      <c r="D564" s="109">
        <v>158</v>
      </c>
      <c r="E564" s="109">
        <v>163</v>
      </c>
      <c r="F564" s="61">
        <v>-17</v>
      </c>
      <c r="G564" s="110">
        <v>-9.4444444444444442E-2</v>
      </c>
      <c r="H564" s="44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4"/>
    </row>
    <row r="565" spans="1:47" s="2" customFormat="1" ht="15.95" customHeight="1" x14ac:dyDescent="0.2">
      <c r="A565" s="27" t="s">
        <v>66</v>
      </c>
      <c r="B565" s="111">
        <v>183</v>
      </c>
      <c r="C565" s="111">
        <v>169</v>
      </c>
      <c r="D565" s="111">
        <v>168</v>
      </c>
      <c r="E565" s="111">
        <v>194</v>
      </c>
      <c r="F565" s="62">
        <v>11</v>
      </c>
      <c r="G565" s="112">
        <v>6.0109289617486336E-2</v>
      </c>
      <c r="H565" s="44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4"/>
    </row>
    <row r="566" spans="1:47" s="2" customFormat="1" ht="15.95" customHeight="1" x14ac:dyDescent="0.2">
      <c r="A566" s="173"/>
      <c r="B566" s="173"/>
      <c r="C566" s="173"/>
      <c r="D566" s="173"/>
      <c r="E566" s="173"/>
      <c r="F566" s="173"/>
      <c r="G566" s="17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4"/>
    </row>
    <row r="567" spans="1:47" s="2" customFormat="1" ht="15.95" customHeight="1" x14ac:dyDescent="0.2">
      <c r="A567" s="143" t="s">
        <v>314</v>
      </c>
      <c r="B567" s="143"/>
      <c r="C567" s="143"/>
      <c r="D567" s="143"/>
      <c r="E567" s="143"/>
      <c r="F567" s="143"/>
      <c r="G567" s="14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4"/>
    </row>
    <row r="568" spans="1:47" s="2" customFormat="1" ht="15.95" customHeight="1" x14ac:dyDescent="0.2">
      <c r="A568" s="149" t="s">
        <v>15</v>
      </c>
      <c r="B568" s="149">
        <v>2013</v>
      </c>
      <c r="C568" s="149">
        <v>2014</v>
      </c>
      <c r="D568" s="123"/>
      <c r="E568" s="149">
        <v>2016</v>
      </c>
      <c r="F568" s="149" t="s">
        <v>305</v>
      </c>
      <c r="G568" s="149" t="s">
        <v>306</v>
      </c>
      <c r="H568" s="44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4"/>
    </row>
    <row r="569" spans="1:47" s="2" customFormat="1" ht="15.95" customHeight="1" x14ac:dyDescent="0.2">
      <c r="A569" s="150"/>
      <c r="B569" s="150"/>
      <c r="C569" s="150"/>
      <c r="D569" s="124">
        <v>2015</v>
      </c>
      <c r="E569" s="150"/>
      <c r="F569" s="150"/>
      <c r="G569" s="150"/>
      <c r="H569" s="44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4"/>
    </row>
    <row r="570" spans="1:47" s="2" customFormat="1" ht="15.95" customHeight="1" x14ac:dyDescent="0.2">
      <c r="A570" s="151"/>
      <c r="B570" s="151"/>
      <c r="C570" s="151"/>
      <c r="D570" s="125"/>
      <c r="E570" s="151"/>
      <c r="F570" s="151"/>
      <c r="G570" s="151"/>
      <c r="H570" s="44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4"/>
    </row>
    <row r="571" spans="1:47" s="2" customFormat="1" ht="15.95" customHeight="1" x14ac:dyDescent="0.2">
      <c r="A571" s="5" t="s">
        <v>67</v>
      </c>
      <c r="B571" s="107">
        <v>112</v>
      </c>
      <c r="C571" s="107">
        <v>76</v>
      </c>
      <c r="D571" s="107">
        <v>83</v>
      </c>
      <c r="E571" s="107">
        <v>96</v>
      </c>
      <c r="F571" s="60">
        <v>-16</v>
      </c>
      <c r="G571" s="108">
        <v>-0.14285714285714285</v>
      </c>
      <c r="H571" s="44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4"/>
    </row>
    <row r="572" spans="1:47" s="2" customFormat="1" ht="15.95" customHeight="1" x14ac:dyDescent="0.2">
      <c r="A572" s="26" t="s">
        <v>68</v>
      </c>
      <c r="B572" s="109">
        <v>180</v>
      </c>
      <c r="C572" s="109">
        <v>127</v>
      </c>
      <c r="D572" s="109">
        <v>159</v>
      </c>
      <c r="E572" s="109">
        <v>128</v>
      </c>
      <c r="F572" s="61">
        <v>-52</v>
      </c>
      <c r="G572" s="110">
        <v>-0.28888888888888886</v>
      </c>
      <c r="H572" s="44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4"/>
    </row>
    <row r="573" spans="1:47" s="2" customFormat="1" ht="15.95" customHeight="1" x14ac:dyDescent="0.2">
      <c r="A573" s="26" t="s">
        <v>69</v>
      </c>
      <c r="B573" s="109">
        <v>0</v>
      </c>
      <c r="C573" s="109">
        <v>0</v>
      </c>
      <c r="D573" s="109">
        <v>0</v>
      </c>
      <c r="E573" s="109">
        <v>0</v>
      </c>
      <c r="F573" s="61">
        <v>0</v>
      </c>
      <c r="G573" s="110">
        <v>0</v>
      </c>
      <c r="H573" s="44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4"/>
    </row>
    <row r="574" spans="1:47" s="2" customFormat="1" ht="15.95" customHeight="1" x14ac:dyDescent="0.2">
      <c r="A574" s="26" t="s">
        <v>70</v>
      </c>
      <c r="B574" s="109">
        <v>412</v>
      </c>
      <c r="C574" s="109">
        <v>332</v>
      </c>
      <c r="D574" s="109">
        <v>350</v>
      </c>
      <c r="E574" s="109">
        <v>335</v>
      </c>
      <c r="F574" s="61">
        <v>-77</v>
      </c>
      <c r="G574" s="110">
        <v>-0.18689320388349515</v>
      </c>
      <c r="H574" s="44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4"/>
    </row>
    <row r="575" spans="1:47" s="2" customFormat="1" ht="15.95" customHeight="1" x14ac:dyDescent="0.2">
      <c r="A575" s="26" t="s">
        <v>71</v>
      </c>
      <c r="B575" s="109">
        <v>169</v>
      </c>
      <c r="C575" s="109">
        <v>107</v>
      </c>
      <c r="D575" s="109">
        <v>92</v>
      </c>
      <c r="E575" s="109">
        <v>122</v>
      </c>
      <c r="F575" s="61">
        <v>-47</v>
      </c>
      <c r="G575" s="110">
        <v>-0.27810650887573962</v>
      </c>
      <c r="H575" s="44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4"/>
    </row>
    <row r="576" spans="1:47" s="2" customFormat="1" ht="15.95" customHeight="1" x14ac:dyDescent="0.2">
      <c r="A576" s="26" t="s">
        <v>72</v>
      </c>
      <c r="B576" s="109">
        <v>0</v>
      </c>
      <c r="C576" s="109">
        <v>0</v>
      </c>
      <c r="D576" s="109">
        <v>0</v>
      </c>
      <c r="E576" s="109">
        <v>0</v>
      </c>
      <c r="F576" s="61">
        <v>0</v>
      </c>
      <c r="G576" s="110">
        <v>0</v>
      </c>
      <c r="H576" s="44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4"/>
    </row>
    <row r="577" spans="1:47" s="2" customFormat="1" ht="15.95" customHeight="1" x14ac:dyDescent="0.2">
      <c r="A577" s="26" t="s">
        <v>73</v>
      </c>
      <c r="B577" s="109">
        <v>477</v>
      </c>
      <c r="C577" s="109">
        <v>401</v>
      </c>
      <c r="D577" s="109">
        <v>348</v>
      </c>
      <c r="E577" s="109">
        <v>352</v>
      </c>
      <c r="F577" s="61">
        <v>-125</v>
      </c>
      <c r="G577" s="110">
        <v>-0.26205450733752622</v>
      </c>
      <c r="H577" s="44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4"/>
    </row>
    <row r="578" spans="1:47" s="2" customFormat="1" ht="15.95" customHeight="1" x14ac:dyDescent="0.2">
      <c r="A578" s="26" t="s">
        <v>74</v>
      </c>
      <c r="B578" s="109">
        <v>208</v>
      </c>
      <c r="C578" s="109">
        <v>158</v>
      </c>
      <c r="D578" s="109">
        <v>217</v>
      </c>
      <c r="E578" s="109">
        <v>186</v>
      </c>
      <c r="F578" s="61">
        <v>-22</v>
      </c>
      <c r="G578" s="110">
        <v>-0.10576923076923077</v>
      </c>
      <c r="H578" s="44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4"/>
    </row>
    <row r="579" spans="1:47" s="2" customFormat="1" ht="15.95" customHeight="1" x14ac:dyDescent="0.2">
      <c r="A579" s="26" t="s">
        <v>75</v>
      </c>
      <c r="B579" s="109">
        <v>4106</v>
      </c>
      <c r="C579" s="109">
        <v>3615</v>
      </c>
      <c r="D579" s="109">
        <v>3669</v>
      </c>
      <c r="E579" s="109">
        <v>3461</v>
      </c>
      <c r="F579" s="61">
        <v>-645</v>
      </c>
      <c r="G579" s="110">
        <v>-0.15708718947881151</v>
      </c>
      <c r="H579" s="44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4"/>
    </row>
    <row r="580" spans="1:47" s="2" customFormat="1" ht="15.95" customHeight="1" x14ac:dyDescent="0.2">
      <c r="A580" s="26" t="s">
        <v>76</v>
      </c>
      <c r="B580" s="109">
        <v>0</v>
      </c>
      <c r="C580" s="109">
        <v>0</v>
      </c>
      <c r="D580" s="109">
        <v>0</v>
      </c>
      <c r="E580" s="109">
        <v>16</v>
      </c>
      <c r="F580" s="61">
        <v>0</v>
      </c>
      <c r="G580" s="110">
        <v>0</v>
      </c>
      <c r="H580" s="44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4"/>
    </row>
    <row r="581" spans="1:47" s="2" customFormat="1" ht="15.95" customHeight="1" x14ac:dyDescent="0.2">
      <c r="A581" s="26" t="s">
        <v>77</v>
      </c>
      <c r="B581" s="109">
        <v>72</v>
      </c>
      <c r="C581" s="109">
        <v>59</v>
      </c>
      <c r="D581" s="109">
        <v>59</v>
      </c>
      <c r="E581" s="109">
        <v>57</v>
      </c>
      <c r="F581" s="61">
        <v>-15</v>
      </c>
      <c r="G581" s="110">
        <v>-0.20833333333333334</v>
      </c>
      <c r="H581" s="44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4"/>
    </row>
    <row r="582" spans="1:47" s="2" customFormat="1" ht="15.95" customHeight="1" x14ac:dyDescent="0.2">
      <c r="A582" s="26" t="s">
        <v>78</v>
      </c>
      <c r="B582" s="109">
        <v>32</v>
      </c>
      <c r="C582" s="109">
        <v>25</v>
      </c>
      <c r="D582" s="109">
        <v>27</v>
      </c>
      <c r="E582" s="109">
        <v>21</v>
      </c>
      <c r="F582" s="61">
        <v>-11</v>
      </c>
      <c r="G582" s="110">
        <v>-0.34375</v>
      </c>
      <c r="H582" s="44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4"/>
    </row>
    <row r="583" spans="1:47" s="2" customFormat="1" ht="15.95" customHeight="1" x14ac:dyDescent="0.2">
      <c r="A583" s="26" t="s">
        <v>79</v>
      </c>
      <c r="B583" s="109">
        <v>0</v>
      </c>
      <c r="C583" s="109">
        <v>0</v>
      </c>
      <c r="D583" s="109">
        <v>0</v>
      </c>
      <c r="E583" s="109">
        <v>0</v>
      </c>
      <c r="F583" s="61">
        <v>0</v>
      </c>
      <c r="G583" s="110">
        <v>0</v>
      </c>
      <c r="H583" s="44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4"/>
    </row>
    <row r="584" spans="1:47" s="2" customFormat="1" ht="15.95" customHeight="1" x14ac:dyDescent="0.2">
      <c r="A584" s="26" t="s">
        <v>80</v>
      </c>
      <c r="B584" s="109">
        <v>6</v>
      </c>
      <c r="C584" s="109">
        <v>0</v>
      </c>
      <c r="D584" s="109">
        <v>0</v>
      </c>
      <c r="E584" s="109">
        <v>0</v>
      </c>
      <c r="F584" s="61">
        <v>-6</v>
      </c>
      <c r="G584" s="110">
        <v>-1</v>
      </c>
      <c r="H584" s="44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4"/>
    </row>
    <row r="585" spans="1:47" s="2" customFormat="1" ht="15.95" customHeight="1" x14ac:dyDescent="0.2">
      <c r="A585" s="26" t="s">
        <v>81</v>
      </c>
      <c r="B585" s="109">
        <v>118</v>
      </c>
      <c r="C585" s="109">
        <v>122</v>
      </c>
      <c r="D585" s="109">
        <v>132</v>
      </c>
      <c r="E585" s="109">
        <v>147</v>
      </c>
      <c r="F585" s="61">
        <v>29</v>
      </c>
      <c r="G585" s="110">
        <v>0.24576271186440679</v>
      </c>
      <c r="H585" s="44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4"/>
    </row>
    <row r="586" spans="1:47" s="2" customFormat="1" ht="15.95" customHeight="1" x14ac:dyDescent="0.2">
      <c r="A586" s="26" t="s">
        <v>82</v>
      </c>
      <c r="B586" s="109">
        <v>579</v>
      </c>
      <c r="C586" s="109">
        <v>523</v>
      </c>
      <c r="D586" s="109">
        <v>568</v>
      </c>
      <c r="E586" s="109">
        <v>635</v>
      </c>
      <c r="F586" s="61">
        <v>56</v>
      </c>
      <c r="G586" s="110">
        <v>9.6718480138169263E-2</v>
      </c>
      <c r="H586" s="44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4"/>
    </row>
    <row r="587" spans="1:47" s="2" customFormat="1" ht="15.95" customHeight="1" x14ac:dyDescent="0.2">
      <c r="A587" s="26" t="s">
        <v>83</v>
      </c>
      <c r="B587" s="109">
        <v>0</v>
      </c>
      <c r="C587" s="109">
        <v>0</v>
      </c>
      <c r="D587" s="109">
        <v>0</v>
      </c>
      <c r="E587" s="109">
        <v>0</v>
      </c>
      <c r="F587" s="61">
        <v>0</v>
      </c>
      <c r="G587" s="110">
        <v>0</v>
      </c>
      <c r="H587" s="44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4"/>
    </row>
    <row r="588" spans="1:47" s="2" customFormat="1" ht="15.95" customHeight="1" x14ac:dyDescent="0.2">
      <c r="A588" s="26" t="s">
        <v>84</v>
      </c>
      <c r="B588" s="109">
        <v>103</v>
      </c>
      <c r="C588" s="109">
        <v>99</v>
      </c>
      <c r="D588" s="109">
        <v>99</v>
      </c>
      <c r="E588" s="109">
        <v>78</v>
      </c>
      <c r="F588" s="61">
        <v>-25</v>
      </c>
      <c r="G588" s="110">
        <v>-0.24271844660194175</v>
      </c>
      <c r="H588" s="44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4"/>
    </row>
    <row r="589" spans="1:47" s="2" customFormat="1" ht="15.95" customHeight="1" x14ac:dyDescent="0.2">
      <c r="A589" s="26" t="s">
        <v>85</v>
      </c>
      <c r="B589" s="109">
        <v>389</v>
      </c>
      <c r="C589" s="109">
        <v>325</v>
      </c>
      <c r="D589" s="109">
        <v>281</v>
      </c>
      <c r="E589" s="109">
        <v>283</v>
      </c>
      <c r="F589" s="61">
        <v>-106</v>
      </c>
      <c r="G589" s="110">
        <v>-0.27249357326478146</v>
      </c>
      <c r="H589" s="44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4"/>
    </row>
    <row r="590" spans="1:47" s="2" customFormat="1" ht="15.95" customHeight="1" x14ac:dyDescent="0.2">
      <c r="A590" s="26" t="s">
        <v>86</v>
      </c>
      <c r="B590" s="109">
        <v>454</v>
      </c>
      <c r="C590" s="109">
        <v>328</v>
      </c>
      <c r="D590" s="109">
        <v>338</v>
      </c>
      <c r="E590" s="109">
        <v>148</v>
      </c>
      <c r="F590" s="61">
        <v>-306</v>
      </c>
      <c r="G590" s="110">
        <v>-0.67400881057268724</v>
      </c>
      <c r="H590" s="44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4"/>
    </row>
    <row r="591" spans="1:47" s="2" customFormat="1" ht="15.95" customHeight="1" x14ac:dyDescent="0.2">
      <c r="A591" s="26" t="s">
        <v>87</v>
      </c>
      <c r="B591" s="109">
        <v>192</v>
      </c>
      <c r="C591" s="109">
        <v>128</v>
      </c>
      <c r="D591" s="109">
        <v>135</v>
      </c>
      <c r="E591" s="109">
        <v>307</v>
      </c>
      <c r="F591" s="61">
        <v>115</v>
      </c>
      <c r="G591" s="110">
        <v>0.59895833333333337</v>
      </c>
      <c r="H591" s="44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4"/>
    </row>
    <row r="592" spans="1:47" s="2" customFormat="1" ht="15.95" customHeight="1" x14ac:dyDescent="0.2">
      <c r="A592" s="26" t="s">
        <v>88</v>
      </c>
      <c r="B592" s="109">
        <v>193</v>
      </c>
      <c r="C592" s="109">
        <v>179</v>
      </c>
      <c r="D592" s="109">
        <v>166</v>
      </c>
      <c r="E592" s="109">
        <v>359</v>
      </c>
      <c r="F592" s="61">
        <v>166</v>
      </c>
      <c r="G592" s="110">
        <v>0.86010362694300513</v>
      </c>
      <c r="H592" s="44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4"/>
    </row>
    <row r="593" spans="1:47" s="2" customFormat="1" ht="15.95" customHeight="1" x14ac:dyDescent="0.2">
      <c r="A593" s="26" t="s">
        <v>89</v>
      </c>
      <c r="B593" s="109">
        <v>0</v>
      </c>
      <c r="C593" s="109">
        <v>0</v>
      </c>
      <c r="D593" s="109">
        <v>0</v>
      </c>
      <c r="E593" s="109">
        <v>0</v>
      </c>
      <c r="F593" s="61">
        <v>0</v>
      </c>
      <c r="G593" s="110">
        <v>0</v>
      </c>
      <c r="H593" s="44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4"/>
    </row>
    <row r="594" spans="1:47" s="2" customFormat="1" ht="15.95" customHeight="1" x14ac:dyDescent="0.2">
      <c r="A594" s="26" t="s">
        <v>90</v>
      </c>
      <c r="B594" s="109">
        <v>298</v>
      </c>
      <c r="C594" s="109">
        <v>320</v>
      </c>
      <c r="D594" s="109">
        <v>296</v>
      </c>
      <c r="E594" s="109">
        <v>166</v>
      </c>
      <c r="F594" s="61">
        <v>-132</v>
      </c>
      <c r="G594" s="110">
        <v>-0.44295302013422821</v>
      </c>
      <c r="H594" s="44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4"/>
    </row>
    <row r="595" spans="1:47" s="2" customFormat="1" ht="15.95" customHeight="1" x14ac:dyDescent="0.2">
      <c r="A595" s="26" t="s">
        <v>91</v>
      </c>
      <c r="B595" s="109">
        <v>224</v>
      </c>
      <c r="C595" s="109">
        <v>186</v>
      </c>
      <c r="D595" s="109">
        <v>222</v>
      </c>
      <c r="E595" s="109">
        <v>183</v>
      </c>
      <c r="F595" s="61">
        <v>-41</v>
      </c>
      <c r="G595" s="110">
        <v>-0.18303571428571427</v>
      </c>
      <c r="H595" s="44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4"/>
    </row>
    <row r="596" spans="1:47" s="2" customFormat="1" ht="15.95" customHeight="1" x14ac:dyDescent="0.2">
      <c r="A596" s="26" t="s">
        <v>92</v>
      </c>
      <c r="B596" s="109">
        <v>415</v>
      </c>
      <c r="C596" s="109">
        <v>260</v>
      </c>
      <c r="D596" s="109">
        <v>253</v>
      </c>
      <c r="E596" s="109">
        <v>315</v>
      </c>
      <c r="F596" s="61">
        <v>-100</v>
      </c>
      <c r="G596" s="110">
        <v>-0.24096385542168675</v>
      </c>
      <c r="H596" s="44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4"/>
    </row>
    <row r="597" spans="1:47" s="2" customFormat="1" ht="15.95" customHeight="1" x14ac:dyDescent="0.2">
      <c r="A597" s="27" t="s">
        <v>93</v>
      </c>
      <c r="B597" s="111">
        <v>673</v>
      </c>
      <c r="C597" s="111">
        <v>663</v>
      </c>
      <c r="D597" s="111">
        <v>637</v>
      </c>
      <c r="E597" s="111">
        <v>714</v>
      </c>
      <c r="F597" s="62">
        <v>41</v>
      </c>
      <c r="G597" s="112">
        <v>6.0921248142644872E-2</v>
      </c>
      <c r="H597" s="44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4"/>
    </row>
    <row r="598" spans="1:47" s="2" customFormat="1" ht="15.95" customHeight="1" x14ac:dyDescent="0.2">
      <c r="A598" s="173"/>
      <c r="B598" s="173"/>
      <c r="C598" s="173"/>
      <c r="D598" s="173"/>
      <c r="E598" s="173"/>
      <c r="F598" s="173"/>
      <c r="G598" s="17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4"/>
    </row>
    <row r="599" spans="1:47" s="2" customFormat="1" ht="15.95" customHeight="1" x14ac:dyDescent="0.2">
      <c r="A599" s="143" t="s">
        <v>314</v>
      </c>
      <c r="B599" s="143"/>
      <c r="C599" s="143"/>
      <c r="D599" s="143"/>
      <c r="E599" s="143"/>
      <c r="F599" s="143"/>
      <c r="G599" s="14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4"/>
    </row>
    <row r="600" spans="1:47" s="2" customFormat="1" ht="15.95" customHeight="1" x14ac:dyDescent="0.2">
      <c r="A600" s="149" t="s">
        <v>15</v>
      </c>
      <c r="B600" s="149">
        <v>2013</v>
      </c>
      <c r="C600" s="149">
        <v>2014</v>
      </c>
      <c r="D600" s="123"/>
      <c r="E600" s="149">
        <v>2016</v>
      </c>
      <c r="F600" s="149" t="s">
        <v>305</v>
      </c>
      <c r="G600" s="149" t="s">
        <v>315</v>
      </c>
      <c r="H600" s="44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4"/>
    </row>
    <row r="601" spans="1:47" s="2" customFormat="1" ht="15.95" customHeight="1" x14ac:dyDescent="0.2">
      <c r="A601" s="150"/>
      <c r="B601" s="150"/>
      <c r="C601" s="150"/>
      <c r="D601" s="124">
        <v>2015</v>
      </c>
      <c r="E601" s="150"/>
      <c r="F601" s="150"/>
      <c r="G601" s="150"/>
      <c r="H601" s="44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4"/>
    </row>
    <row r="602" spans="1:47" s="2" customFormat="1" ht="15.95" customHeight="1" x14ac:dyDescent="0.2">
      <c r="A602" s="151"/>
      <c r="B602" s="151"/>
      <c r="C602" s="151"/>
      <c r="D602" s="125"/>
      <c r="E602" s="151"/>
      <c r="F602" s="151"/>
      <c r="G602" s="151"/>
      <c r="H602" s="44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4"/>
    </row>
    <row r="603" spans="1:47" s="2" customFormat="1" ht="15.95" customHeight="1" x14ac:dyDescent="0.2">
      <c r="A603" s="5" t="s">
        <v>94</v>
      </c>
      <c r="B603" s="107">
        <v>3946</v>
      </c>
      <c r="C603" s="107">
        <v>3635</v>
      </c>
      <c r="D603" s="107">
        <v>3344</v>
      </c>
      <c r="E603" s="107">
        <v>3299</v>
      </c>
      <c r="F603" s="60">
        <v>-647</v>
      </c>
      <c r="G603" s="108">
        <v>-0.16396350734921439</v>
      </c>
      <c r="H603" s="44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4"/>
    </row>
    <row r="604" spans="1:47" s="2" customFormat="1" ht="15.95" customHeight="1" x14ac:dyDescent="0.2">
      <c r="A604" s="26" t="s">
        <v>95</v>
      </c>
      <c r="B604" s="109">
        <v>180</v>
      </c>
      <c r="C604" s="109">
        <v>165</v>
      </c>
      <c r="D604" s="109">
        <v>197</v>
      </c>
      <c r="E604" s="109">
        <v>183</v>
      </c>
      <c r="F604" s="61">
        <v>3</v>
      </c>
      <c r="G604" s="110">
        <v>1.6666666666666666E-2</v>
      </c>
      <c r="H604" s="44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4"/>
    </row>
    <row r="605" spans="1:47" s="2" customFormat="1" ht="15.95" customHeight="1" x14ac:dyDescent="0.2">
      <c r="A605" s="32" t="s">
        <v>2</v>
      </c>
      <c r="B605" s="113">
        <v>7874</v>
      </c>
      <c r="C605" s="113">
        <v>7017</v>
      </c>
      <c r="D605" s="113">
        <v>6754</v>
      </c>
      <c r="E605" s="113">
        <v>6895</v>
      </c>
      <c r="F605" s="114">
        <f>E605-B605</f>
        <v>-979</v>
      </c>
      <c r="G605" s="115">
        <f>-F605/B605</f>
        <v>0.12433324866649734</v>
      </c>
      <c r="H605" s="44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4"/>
    </row>
    <row r="606" spans="1:47" s="2" customFormat="1" ht="15.95" customHeight="1" x14ac:dyDescent="0.2">
      <c r="A606" s="141" t="s">
        <v>238</v>
      </c>
      <c r="B606" s="141"/>
      <c r="C606" s="141"/>
      <c r="D606" s="141"/>
      <c r="E606" s="141"/>
      <c r="F606" s="141"/>
      <c r="G606" s="141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4"/>
    </row>
    <row r="607" spans="1:47" s="2" customFormat="1" ht="15.95" customHeight="1" x14ac:dyDescent="0.2">
      <c r="A607" s="140" t="s">
        <v>159</v>
      </c>
      <c r="B607" s="140"/>
      <c r="C607" s="140"/>
      <c r="D607" s="140"/>
      <c r="E607" s="140"/>
      <c r="F607" s="140"/>
      <c r="G607" s="140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4"/>
    </row>
    <row r="608" spans="1:47" s="2" customFormat="1" ht="15.95" customHeight="1" x14ac:dyDescent="0.2">
      <c r="A608" s="144"/>
      <c r="B608" s="144"/>
      <c r="C608" s="144"/>
      <c r="D608" s="144"/>
      <c r="E608" s="144"/>
      <c r="F608" s="144"/>
      <c r="G608" s="144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4"/>
    </row>
    <row r="609" spans="1:47" s="2" customFormat="1" ht="15.95" customHeight="1" x14ac:dyDescent="0.2">
      <c r="A609" s="143" t="s">
        <v>316</v>
      </c>
      <c r="B609" s="143"/>
      <c r="C609" s="143"/>
      <c r="D609" s="143"/>
      <c r="E609" s="143"/>
      <c r="F609" s="143"/>
      <c r="G609" s="14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4"/>
    </row>
    <row r="610" spans="1:47" s="2" customFormat="1" ht="15.95" customHeight="1" x14ac:dyDescent="0.2">
      <c r="A610" s="162" t="s">
        <v>15</v>
      </c>
      <c r="B610" s="168"/>
      <c r="C610" s="149">
        <v>2012</v>
      </c>
      <c r="D610" s="149">
        <v>2013</v>
      </c>
      <c r="E610" s="149">
        <v>2014</v>
      </c>
      <c r="F610" s="149">
        <v>2015</v>
      </c>
      <c r="G610" s="162" t="s">
        <v>310</v>
      </c>
      <c r="H610" s="44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4"/>
    </row>
    <row r="611" spans="1:47" s="2" customFormat="1" ht="15.95" customHeight="1" x14ac:dyDescent="0.2">
      <c r="A611" s="163"/>
      <c r="B611" s="169"/>
      <c r="C611" s="150"/>
      <c r="D611" s="150"/>
      <c r="E611" s="150"/>
      <c r="F611" s="150"/>
      <c r="G611" s="163"/>
      <c r="H611" s="44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4"/>
    </row>
    <row r="612" spans="1:47" s="2" customFormat="1" ht="15.95" customHeight="1" x14ac:dyDescent="0.2">
      <c r="A612" s="164"/>
      <c r="B612" s="170"/>
      <c r="C612" s="151"/>
      <c r="D612" s="151"/>
      <c r="E612" s="151"/>
      <c r="F612" s="151"/>
      <c r="G612" s="164"/>
      <c r="H612" s="44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4"/>
    </row>
    <row r="613" spans="1:47" s="2" customFormat="1" ht="15.95" customHeight="1" x14ac:dyDescent="0.2">
      <c r="A613" s="191" t="s">
        <v>16</v>
      </c>
      <c r="B613" s="192"/>
      <c r="C613" s="35">
        <v>0</v>
      </c>
      <c r="D613" s="35">
        <v>1</v>
      </c>
      <c r="E613" s="35">
        <v>5</v>
      </c>
      <c r="F613" s="35">
        <v>1</v>
      </c>
      <c r="G613" s="60">
        <f>F613-C613</f>
        <v>1</v>
      </c>
      <c r="H613" s="44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4"/>
    </row>
    <row r="614" spans="1:47" s="2" customFormat="1" ht="15.95" customHeight="1" x14ac:dyDescent="0.2">
      <c r="A614" s="166" t="s">
        <v>17</v>
      </c>
      <c r="B614" s="167"/>
      <c r="C614" s="36">
        <v>0</v>
      </c>
      <c r="D614" s="36">
        <v>0</v>
      </c>
      <c r="E614" s="36">
        <v>1</v>
      </c>
      <c r="F614" s="36">
        <v>0</v>
      </c>
      <c r="G614" s="61">
        <f t="shared" ref="G614:G639" si="16">F614-C614</f>
        <v>0</v>
      </c>
      <c r="H614" s="44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4"/>
    </row>
    <row r="615" spans="1:47" s="2" customFormat="1" ht="15.95" customHeight="1" x14ac:dyDescent="0.2">
      <c r="A615" s="166" t="s">
        <v>18</v>
      </c>
      <c r="B615" s="167"/>
      <c r="C615" s="36">
        <v>22</v>
      </c>
      <c r="D615" s="36">
        <v>56</v>
      </c>
      <c r="E615" s="36">
        <v>61</v>
      </c>
      <c r="F615" s="36">
        <v>19</v>
      </c>
      <c r="G615" s="61">
        <f t="shared" si="16"/>
        <v>-3</v>
      </c>
      <c r="H615" s="44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4"/>
    </row>
    <row r="616" spans="1:47" s="2" customFormat="1" ht="15.95" customHeight="1" x14ac:dyDescent="0.2">
      <c r="A616" s="166" t="s">
        <v>19</v>
      </c>
      <c r="B616" s="167"/>
      <c r="C616" s="36">
        <v>0</v>
      </c>
      <c r="D616" s="36">
        <v>8</v>
      </c>
      <c r="E616" s="36">
        <v>9</v>
      </c>
      <c r="F616" s="36">
        <v>1</v>
      </c>
      <c r="G616" s="61">
        <f t="shared" si="16"/>
        <v>1</v>
      </c>
      <c r="H616" s="44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4"/>
    </row>
    <row r="617" spans="1:47" s="2" customFormat="1" ht="15.95" customHeight="1" x14ac:dyDescent="0.2">
      <c r="A617" s="166" t="s">
        <v>20</v>
      </c>
      <c r="B617" s="167"/>
      <c r="C617" s="36">
        <v>0</v>
      </c>
      <c r="D617" s="36">
        <v>8</v>
      </c>
      <c r="E617" s="36">
        <v>2</v>
      </c>
      <c r="F617" s="36">
        <v>6</v>
      </c>
      <c r="G617" s="61">
        <f t="shared" si="16"/>
        <v>6</v>
      </c>
      <c r="H617" s="44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4"/>
    </row>
    <row r="618" spans="1:47" s="2" customFormat="1" ht="15.95" customHeight="1" x14ac:dyDescent="0.2">
      <c r="A618" s="166" t="s">
        <v>21</v>
      </c>
      <c r="B618" s="167"/>
      <c r="C618" s="36">
        <v>1</v>
      </c>
      <c r="D618" s="36">
        <v>0</v>
      </c>
      <c r="E618" s="36">
        <v>1</v>
      </c>
      <c r="F618" s="36">
        <v>2</v>
      </c>
      <c r="G618" s="61">
        <f t="shared" si="16"/>
        <v>1</v>
      </c>
      <c r="H618" s="44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4"/>
    </row>
    <row r="619" spans="1:47" s="2" customFormat="1" ht="15.95" customHeight="1" x14ac:dyDescent="0.2">
      <c r="A619" s="166" t="s">
        <v>22</v>
      </c>
      <c r="B619" s="167"/>
      <c r="C619" s="36">
        <v>0</v>
      </c>
      <c r="D619" s="36">
        <v>2</v>
      </c>
      <c r="E619" s="36">
        <v>0</v>
      </c>
      <c r="F619" s="36">
        <v>0</v>
      </c>
      <c r="G619" s="61">
        <f t="shared" si="16"/>
        <v>0</v>
      </c>
      <c r="H619" s="44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4"/>
    </row>
    <row r="620" spans="1:47" s="2" customFormat="1" ht="15.95" customHeight="1" x14ac:dyDescent="0.2">
      <c r="A620" s="166" t="s">
        <v>23</v>
      </c>
      <c r="B620" s="167"/>
      <c r="C620" s="36">
        <v>1</v>
      </c>
      <c r="D620" s="36">
        <v>2</v>
      </c>
      <c r="E620" s="36">
        <v>0</v>
      </c>
      <c r="F620" s="36">
        <v>1</v>
      </c>
      <c r="G620" s="61">
        <f t="shared" si="16"/>
        <v>0</v>
      </c>
      <c r="H620" s="44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4"/>
    </row>
    <row r="621" spans="1:47" s="2" customFormat="1" ht="15.95" customHeight="1" x14ac:dyDescent="0.2">
      <c r="A621" s="166" t="s">
        <v>24</v>
      </c>
      <c r="B621" s="167"/>
      <c r="C621" s="36">
        <v>11</v>
      </c>
      <c r="D621" s="36">
        <v>13</v>
      </c>
      <c r="E621" s="36">
        <v>15</v>
      </c>
      <c r="F621" s="36">
        <v>4</v>
      </c>
      <c r="G621" s="61">
        <f t="shared" si="16"/>
        <v>-7</v>
      </c>
      <c r="H621" s="44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4"/>
    </row>
    <row r="622" spans="1:47" s="2" customFormat="1" ht="15.95" customHeight="1" x14ac:dyDescent="0.2">
      <c r="A622" s="166" t="s">
        <v>25</v>
      </c>
      <c r="B622" s="167"/>
      <c r="C622" s="36">
        <v>0</v>
      </c>
      <c r="D622" s="36">
        <v>2</v>
      </c>
      <c r="E622" s="36">
        <v>2</v>
      </c>
      <c r="F622" s="36">
        <v>1</v>
      </c>
      <c r="G622" s="61">
        <f t="shared" si="16"/>
        <v>1</v>
      </c>
      <c r="H622" s="44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4"/>
    </row>
    <row r="623" spans="1:47" s="2" customFormat="1" ht="15.95" customHeight="1" x14ac:dyDescent="0.2">
      <c r="A623" s="166" t="s">
        <v>26</v>
      </c>
      <c r="B623" s="167"/>
      <c r="C623" s="36">
        <v>25</v>
      </c>
      <c r="D623" s="36">
        <v>71</v>
      </c>
      <c r="E623" s="36">
        <v>48</v>
      </c>
      <c r="F623" s="36">
        <v>10</v>
      </c>
      <c r="G623" s="61">
        <f t="shared" si="16"/>
        <v>-15</v>
      </c>
      <c r="H623" s="44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4"/>
    </row>
    <row r="624" spans="1:47" s="2" customFormat="1" ht="15.95" customHeight="1" x14ac:dyDescent="0.2">
      <c r="A624" s="166" t="s">
        <v>27</v>
      </c>
      <c r="B624" s="167"/>
      <c r="C624" s="36">
        <v>17</v>
      </c>
      <c r="D624" s="36">
        <v>1</v>
      </c>
      <c r="E624" s="36">
        <v>0</v>
      </c>
      <c r="F624" s="36">
        <v>7</v>
      </c>
      <c r="G624" s="61">
        <f t="shared" si="16"/>
        <v>-10</v>
      </c>
      <c r="H624" s="44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4"/>
    </row>
    <row r="625" spans="1:47" s="2" customFormat="1" ht="15.95" customHeight="1" x14ac:dyDescent="0.2">
      <c r="A625" s="166" t="s">
        <v>28</v>
      </c>
      <c r="B625" s="167"/>
      <c r="C625" s="36">
        <v>14</v>
      </c>
      <c r="D625" s="36">
        <v>14</v>
      </c>
      <c r="E625" s="36">
        <v>22</v>
      </c>
      <c r="F625" s="36">
        <v>14</v>
      </c>
      <c r="G625" s="61">
        <f t="shared" si="16"/>
        <v>0</v>
      </c>
      <c r="H625" s="44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4"/>
    </row>
    <row r="626" spans="1:47" s="2" customFormat="1" ht="15.95" customHeight="1" x14ac:dyDescent="0.2">
      <c r="A626" s="166" t="s">
        <v>29</v>
      </c>
      <c r="B626" s="167"/>
      <c r="C626" s="36">
        <v>17</v>
      </c>
      <c r="D626" s="36">
        <v>33</v>
      </c>
      <c r="E626" s="36">
        <v>17</v>
      </c>
      <c r="F626" s="36">
        <v>3</v>
      </c>
      <c r="G626" s="61">
        <f t="shared" si="16"/>
        <v>-14</v>
      </c>
      <c r="H626" s="44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4"/>
    </row>
    <row r="627" spans="1:47" s="2" customFormat="1" ht="15.95" customHeight="1" x14ac:dyDescent="0.2">
      <c r="A627" s="166" t="s">
        <v>30</v>
      </c>
      <c r="B627" s="167"/>
      <c r="C627" s="36">
        <v>1</v>
      </c>
      <c r="D627" s="36">
        <v>3</v>
      </c>
      <c r="E627" s="36">
        <v>2</v>
      </c>
      <c r="F627" s="36">
        <v>3</v>
      </c>
      <c r="G627" s="61">
        <f t="shared" si="16"/>
        <v>2</v>
      </c>
      <c r="H627" s="44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4"/>
    </row>
    <row r="628" spans="1:47" s="2" customFormat="1" ht="15.95" customHeight="1" x14ac:dyDescent="0.2">
      <c r="A628" s="166" t="s">
        <v>31</v>
      </c>
      <c r="B628" s="167"/>
      <c r="C628" s="36">
        <v>0</v>
      </c>
      <c r="D628" s="36">
        <v>1</v>
      </c>
      <c r="E628" s="36">
        <v>4</v>
      </c>
      <c r="F628" s="36">
        <v>2</v>
      </c>
      <c r="G628" s="61">
        <f t="shared" si="16"/>
        <v>2</v>
      </c>
      <c r="H628" s="44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4"/>
    </row>
    <row r="629" spans="1:47" s="2" customFormat="1" ht="15.95" customHeight="1" x14ac:dyDescent="0.2">
      <c r="A629" s="166" t="s">
        <v>32</v>
      </c>
      <c r="B629" s="167"/>
      <c r="C629" s="36">
        <v>20</v>
      </c>
      <c r="D629" s="36">
        <v>25</v>
      </c>
      <c r="E629" s="36">
        <v>24</v>
      </c>
      <c r="F629" s="36">
        <v>9</v>
      </c>
      <c r="G629" s="61">
        <f t="shared" si="16"/>
        <v>-11</v>
      </c>
      <c r="H629" s="44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4"/>
    </row>
    <row r="630" spans="1:47" s="2" customFormat="1" ht="15.95" customHeight="1" x14ac:dyDescent="0.2">
      <c r="A630" s="166" t="s">
        <v>33</v>
      </c>
      <c r="B630" s="167"/>
      <c r="C630" s="36">
        <v>36</v>
      </c>
      <c r="D630" s="36">
        <v>39</v>
      </c>
      <c r="E630" s="36">
        <v>19</v>
      </c>
      <c r="F630" s="36">
        <v>9</v>
      </c>
      <c r="G630" s="61">
        <f t="shared" si="16"/>
        <v>-27</v>
      </c>
      <c r="H630" s="44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4"/>
    </row>
    <row r="631" spans="1:47" s="2" customFormat="1" ht="15.95" customHeight="1" x14ac:dyDescent="0.2">
      <c r="A631" s="166" t="s">
        <v>34</v>
      </c>
      <c r="B631" s="167"/>
      <c r="C631" s="36">
        <v>2</v>
      </c>
      <c r="D631" s="36">
        <v>2</v>
      </c>
      <c r="E631" s="36">
        <v>5</v>
      </c>
      <c r="F631" s="36">
        <v>0</v>
      </c>
      <c r="G631" s="61">
        <f t="shared" si="16"/>
        <v>-2</v>
      </c>
      <c r="H631" s="44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4"/>
    </row>
    <row r="632" spans="1:47" s="2" customFormat="1" ht="15.95" customHeight="1" x14ac:dyDescent="0.2">
      <c r="A632" s="166" t="s">
        <v>110</v>
      </c>
      <c r="B632" s="167"/>
      <c r="C632" s="36">
        <v>3</v>
      </c>
      <c r="D632" s="36">
        <v>0</v>
      </c>
      <c r="E632" s="36">
        <v>4</v>
      </c>
      <c r="F632" s="36">
        <v>0</v>
      </c>
      <c r="G632" s="61">
        <f t="shared" si="16"/>
        <v>-3</v>
      </c>
      <c r="H632" s="44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4"/>
    </row>
    <row r="633" spans="1:47" s="2" customFormat="1" ht="15.95" customHeight="1" x14ac:dyDescent="0.2">
      <c r="A633" s="166" t="s">
        <v>35</v>
      </c>
      <c r="B633" s="167"/>
      <c r="C633" s="36">
        <v>11</v>
      </c>
      <c r="D633" s="36">
        <v>23</v>
      </c>
      <c r="E633" s="36">
        <v>17</v>
      </c>
      <c r="F633" s="36">
        <v>2</v>
      </c>
      <c r="G633" s="61">
        <f t="shared" si="16"/>
        <v>-9</v>
      </c>
      <c r="H633" s="44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4"/>
    </row>
    <row r="634" spans="1:47" s="2" customFormat="1" ht="15.95" customHeight="1" x14ac:dyDescent="0.2">
      <c r="A634" s="166" t="s">
        <v>36</v>
      </c>
      <c r="B634" s="167"/>
      <c r="C634" s="36">
        <v>13</v>
      </c>
      <c r="D634" s="36">
        <v>0</v>
      </c>
      <c r="E634" s="36">
        <v>13</v>
      </c>
      <c r="F634" s="36">
        <v>4</v>
      </c>
      <c r="G634" s="61">
        <f t="shared" si="16"/>
        <v>-9</v>
      </c>
      <c r="H634" s="44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4"/>
    </row>
    <row r="635" spans="1:47" s="2" customFormat="1" ht="15.95" customHeight="1" x14ac:dyDescent="0.2">
      <c r="A635" s="166" t="s">
        <v>37</v>
      </c>
      <c r="B635" s="167"/>
      <c r="C635" s="36">
        <v>23</v>
      </c>
      <c r="D635" s="36">
        <v>43</v>
      </c>
      <c r="E635" s="36">
        <v>40</v>
      </c>
      <c r="F635" s="36">
        <v>4</v>
      </c>
      <c r="G635" s="61">
        <f t="shared" si="16"/>
        <v>-19</v>
      </c>
      <c r="H635" s="44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4"/>
    </row>
    <row r="636" spans="1:47" s="2" customFormat="1" ht="15.95" customHeight="1" x14ac:dyDescent="0.2">
      <c r="A636" s="166" t="s">
        <v>38</v>
      </c>
      <c r="B636" s="167"/>
      <c r="C636" s="36">
        <v>1</v>
      </c>
      <c r="D636" s="36">
        <v>4</v>
      </c>
      <c r="E636" s="36">
        <v>0</v>
      </c>
      <c r="F636" s="36">
        <v>4</v>
      </c>
      <c r="G636" s="61">
        <f t="shared" si="16"/>
        <v>3</v>
      </c>
      <c r="H636" s="44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4"/>
    </row>
    <row r="637" spans="1:47" s="2" customFormat="1" ht="15.95" customHeight="1" x14ac:dyDescent="0.2">
      <c r="A637" s="166" t="s">
        <v>158</v>
      </c>
      <c r="B637" s="167"/>
      <c r="C637" s="36">
        <v>101</v>
      </c>
      <c r="D637" s="36">
        <v>191</v>
      </c>
      <c r="E637" s="36">
        <v>154</v>
      </c>
      <c r="F637" s="36">
        <v>77</v>
      </c>
      <c r="G637" s="61">
        <f t="shared" si="16"/>
        <v>-24</v>
      </c>
      <c r="H637" s="44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4"/>
    </row>
    <row r="638" spans="1:47" s="2" customFormat="1" ht="15.95" customHeight="1" x14ac:dyDescent="0.2">
      <c r="A638" s="166" t="s">
        <v>39</v>
      </c>
      <c r="B638" s="167"/>
      <c r="C638" s="36">
        <v>9</v>
      </c>
      <c r="D638" s="36">
        <v>7</v>
      </c>
      <c r="E638" s="36">
        <v>12</v>
      </c>
      <c r="F638" s="36">
        <v>9</v>
      </c>
      <c r="G638" s="61">
        <f t="shared" si="16"/>
        <v>0</v>
      </c>
      <c r="H638" s="44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4"/>
    </row>
    <row r="639" spans="1:47" s="2" customFormat="1" ht="15.95" customHeight="1" x14ac:dyDescent="0.2">
      <c r="A639" s="193" t="s">
        <v>40</v>
      </c>
      <c r="B639" s="194"/>
      <c r="C639" s="37">
        <v>10</v>
      </c>
      <c r="D639" s="37">
        <v>4</v>
      </c>
      <c r="E639" s="37">
        <v>2</v>
      </c>
      <c r="F639" s="37">
        <v>5</v>
      </c>
      <c r="G639" s="62">
        <f t="shared" si="16"/>
        <v>-5</v>
      </c>
      <c r="H639" s="44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4"/>
    </row>
    <row r="640" spans="1:47" s="2" customFormat="1" ht="15.95" customHeight="1" x14ac:dyDescent="0.2">
      <c r="A640" s="144"/>
      <c r="B640" s="144"/>
      <c r="C640" s="144"/>
      <c r="D640" s="144"/>
      <c r="E640" s="144"/>
      <c r="F640" s="144"/>
      <c r="G640" s="144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4"/>
    </row>
    <row r="641" spans="1:47" s="2" customFormat="1" ht="15.95" customHeight="1" x14ac:dyDescent="0.2">
      <c r="A641" s="143" t="s">
        <v>317</v>
      </c>
      <c r="B641" s="143"/>
      <c r="C641" s="143"/>
      <c r="D641" s="143"/>
      <c r="E641" s="143"/>
      <c r="F641" s="143"/>
      <c r="G641" s="14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4"/>
    </row>
    <row r="642" spans="1:47" s="2" customFormat="1" ht="15.95" customHeight="1" x14ac:dyDescent="0.2">
      <c r="A642" s="162" t="s">
        <v>15</v>
      </c>
      <c r="B642" s="168"/>
      <c r="C642" s="149">
        <v>2012</v>
      </c>
      <c r="D642" s="149">
        <v>2013</v>
      </c>
      <c r="E642" s="149">
        <v>2014</v>
      </c>
      <c r="F642" s="149">
        <v>2015</v>
      </c>
      <c r="G642" s="162" t="s">
        <v>310</v>
      </c>
      <c r="H642" s="44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4"/>
    </row>
    <row r="643" spans="1:47" s="2" customFormat="1" ht="15.95" customHeight="1" x14ac:dyDescent="0.2">
      <c r="A643" s="163"/>
      <c r="B643" s="169"/>
      <c r="C643" s="150"/>
      <c r="D643" s="150"/>
      <c r="E643" s="150"/>
      <c r="F643" s="150"/>
      <c r="G643" s="163"/>
      <c r="H643" s="44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4"/>
    </row>
    <row r="644" spans="1:47" s="2" customFormat="1" ht="15.95" customHeight="1" x14ac:dyDescent="0.2">
      <c r="A644" s="164"/>
      <c r="B644" s="170"/>
      <c r="C644" s="151"/>
      <c r="D644" s="151"/>
      <c r="E644" s="151"/>
      <c r="F644" s="151"/>
      <c r="G644" s="164"/>
      <c r="H644" s="44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4"/>
    </row>
    <row r="645" spans="1:47" s="2" customFormat="1" ht="15.95" customHeight="1" x14ac:dyDescent="0.2">
      <c r="A645" s="191" t="s">
        <v>41</v>
      </c>
      <c r="B645" s="192"/>
      <c r="C645" s="35">
        <v>7</v>
      </c>
      <c r="D645" s="35">
        <v>24</v>
      </c>
      <c r="E645" s="35">
        <v>15</v>
      </c>
      <c r="F645" s="60">
        <v>4</v>
      </c>
      <c r="G645" s="35">
        <f t="shared" ref="G645:G671" si="17">F645-C645</f>
        <v>-3</v>
      </c>
      <c r="H645" s="44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4"/>
    </row>
    <row r="646" spans="1:47" s="2" customFormat="1" ht="15.95" customHeight="1" x14ac:dyDescent="0.2">
      <c r="A646" s="166" t="s">
        <v>42</v>
      </c>
      <c r="B646" s="167"/>
      <c r="C646" s="36">
        <v>19</v>
      </c>
      <c r="D646" s="36">
        <v>8</v>
      </c>
      <c r="E646" s="36">
        <v>9</v>
      </c>
      <c r="F646" s="61">
        <v>0</v>
      </c>
      <c r="G646" s="36">
        <f t="shared" si="17"/>
        <v>-19</v>
      </c>
      <c r="H646" s="44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4"/>
    </row>
    <row r="647" spans="1:47" s="2" customFormat="1" ht="15.95" customHeight="1" x14ac:dyDescent="0.2">
      <c r="A647" s="166" t="s">
        <v>43</v>
      </c>
      <c r="B647" s="167"/>
      <c r="C647" s="36">
        <v>0</v>
      </c>
      <c r="D647" s="36">
        <v>1</v>
      </c>
      <c r="E647" s="36">
        <v>0</v>
      </c>
      <c r="F647" s="61">
        <v>5</v>
      </c>
      <c r="G647" s="36">
        <f t="shared" si="17"/>
        <v>5</v>
      </c>
      <c r="H647" s="44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4"/>
    </row>
    <row r="648" spans="1:47" s="2" customFormat="1" ht="15.95" customHeight="1" x14ac:dyDescent="0.2">
      <c r="A648" s="166" t="s">
        <v>44</v>
      </c>
      <c r="B648" s="167"/>
      <c r="C648" s="36">
        <v>0</v>
      </c>
      <c r="D648" s="36">
        <v>0</v>
      </c>
      <c r="E648" s="36">
        <v>0</v>
      </c>
      <c r="F648" s="61">
        <v>0</v>
      </c>
      <c r="G648" s="36">
        <f t="shared" si="17"/>
        <v>0</v>
      </c>
      <c r="H648" s="44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4"/>
    </row>
    <row r="649" spans="1:47" s="2" customFormat="1" ht="15.95" customHeight="1" x14ac:dyDescent="0.2">
      <c r="A649" s="166" t="s">
        <v>45</v>
      </c>
      <c r="B649" s="167"/>
      <c r="C649" s="36">
        <v>0</v>
      </c>
      <c r="D649" s="36">
        <v>2</v>
      </c>
      <c r="E649" s="36">
        <v>2</v>
      </c>
      <c r="F649" s="61">
        <v>4</v>
      </c>
      <c r="G649" s="36">
        <f t="shared" si="17"/>
        <v>4</v>
      </c>
      <c r="H649" s="44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4"/>
    </row>
    <row r="650" spans="1:47" s="2" customFormat="1" ht="15.95" customHeight="1" x14ac:dyDescent="0.2">
      <c r="A650" s="166" t="s">
        <v>207</v>
      </c>
      <c r="B650" s="167"/>
      <c r="C650" s="36">
        <v>84</v>
      </c>
      <c r="D650" s="36">
        <v>217</v>
      </c>
      <c r="E650" s="36">
        <v>1337</v>
      </c>
      <c r="F650" s="61">
        <v>807</v>
      </c>
      <c r="G650" s="36">
        <f t="shared" si="17"/>
        <v>723</v>
      </c>
      <c r="H650" s="44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4"/>
    </row>
    <row r="651" spans="1:47" s="2" customFormat="1" ht="15.95" customHeight="1" x14ac:dyDescent="0.2">
      <c r="A651" s="166" t="s">
        <v>47</v>
      </c>
      <c r="B651" s="167"/>
      <c r="C651" s="36">
        <v>14</v>
      </c>
      <c r="D651" s="36">
        <v>9</v>
      </c>
      <c r="E651" s="36">
        <v>9</v>
      </c>
      <c r="F651" s="61">
        <v>2</v>
      </c>
      <c r="G651" s="36">
        <f t="shared" si="17"/>
        <v>-12</v>
      </c>
      <c r="H651" s="44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4"/>
    </row>
    <row r="652" spans="1:47" s="2" customFormat="1" ht="15.95" customHeight="1" x14ac:dyDescent="0.2">
      <c r="A652" s="166" t="s">
        <v>48</v>
      </c>
      <c r="B652" s="167"/>
      <c r="C652" s="36">
        <v>0</v>
      </c>
      <c r="D652" s="36">
        <v>1</v>
      </c>
      <c r="E652" s="36">
        <v>0</v>
      </c>
      <c r="F652" s="61">
        <v>1</v>
      </c>
      <c r="G652" s="36">
        <f t="shared" si="17"/>
        <v>1</v>
      </c>
      <c r="H652" s="44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4"/>
    </row>
    <row r="653" spans="1:47" s="2" customFormat="1" ht="15.95" customHeight="1" x14ac:dyDescent="0.2">
      <c r="A653" s="166" t="s">
        <v>49</v>
      </c>
      <c r="B653" s="167"/>
      <c r="C653" s="36">
        <v>2</v>
      </c>
      <c r="D653" s="36">
        <v>0</v>
      </c>
      <c r="E653" s="36">
        <v>0</v>
      </c>
      <c r="F653" s="61">
        <v>3</v>
      </c>
      <c r="G653" s="36">
        <f t="shared" si="17"/>
        <v>1</v>
      </c>
      <c r="H653" s="44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4"/>
    </row>
    <row r="654" spans="1:47" s="2" customFormat="1" ht="15.95" customHeight="1" x14ac:dyDescent="0.2">
      <c r="A654" s="166" t="s">
        <v>50</v>
      </c>
      <c r="B654" s="167"/>
      <c r="C654" s="36">
        <v>10</v>
      </c>
      <c r="D654" s="36">
        <v>20</v>
      </c>
      <c r="E654" s="36">
        <v>16</v>
      </c>
      <c r="F654" s="61">
        <v>4</v>
      </c>
      <c r="G654" s="36">
        <f t="shared" si="17"/>
        <v>-6</v>
      </c>
      <c r="H654" s="44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4"/>
    </row>
    <row r="655" spans="1:47" s="2" customFormat="1" ht="15.95" customHeight="1" x14ac:dyDescent="0.2">
      <c r="A655" s="166" t="s">
        <v>51</v>
      </c>
      <c r="B655" s="167"/>
      <c r="C655" s="36">
        <v>8</v>
      </c>
      <c r="D655" s="36">
        <v>3</v>
      </c>
      <c r="E655" s="36">
        <v>9</v>
      </c>
      <c r="F655" s="61">
        <v>5</v>
      </c>
      <c r="G655" s="36">
        <f t="shared" si="17"/>
        <v>-3</v>
      </c>
      <c r="H655" s="44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4"/>
    </row>
    <row r="656" spans="1:47" s="2" customFormat="1" ht="15.95" customHeight="1" x14ac:dyDescent="0.2">
      <c r="A656" s="166" t="s">
        <v>52</v>
      </c>
      <c r="B656" s="167"/>
      <c r="C656" s="36">
        <v>92</v>
      </c>
      <c r="D656" s="36">
        <v>38</v>
      </c>
      <c r="E656" s="36">
        <v>43</v>
      </c>
      <c r="F656" s="61">
        <v>35</v>
      </c>
      <c r="G656" s="36">
        <f t="shared" si="17"/>
        <v>-57</v>
      </c>
      <c r="H656" s="44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4"/>
    </row>
    <row r="657" spans="1:47" s="2" customFormat="1" ht="15.95" customHeight="1" x14ac:dyDescent="0.2">
      <c r="A657" s="166" t="s">
        <v>53</v>
      </c>
      <c r="B657" s="167"/>
      <c r="C657" s="36">
        <v>6</v>
      </c>
      <c r="D657" s="36">
        <v>10</v>
      </c>
      <c r="E657" s="36">
        <v>3</v>
      </c>
      <c r="F657" s="61">
        <v>4</v>
      </c>
      <c r="G657" s="36">
        <f t="shared" si="17"/>
        <v>-2</v>
      </c>
      <c r="H657" s="44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4"/>
    </row>
    <row r="658" spans="1:47" s="2" customFormat="1" ht="15.95" customHeight="1" x14ac:dyDescent="0.2">
      <c r="A658" s="166" t="s">
        <v>54</v>
      </c>
      <c r="B658" s="167"/>
      <c r="C658" s="36">
        <v>162</v>
      </c>
      <c r="D658" s="36">
        <v>207</v>
      </c>
      <c r="E658" s="36">
        <v>183</v>
      </c>
      <c r="F658" s="61">
        <v>55</v>
      </c>
      <c r="G658" s="36">
        <f t="shared" si="17"/>
        <v>-107</v>
      </c>
      <c r="H658" s="44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4"/>
    </row>
    <row r="659" spans="1:47" s="2" customFormat="1" ht="15.95" customHeight="1" x14ac:dyDescent="0.2">
      <c r="A659" s="166" t="s">
        <v>55</v>
      </c>
      <c r="B659" s="167"/>
      <c r="C659" s="36">
        <v>0</v>
      </c>
      <c r="D659" s="36">
        <v>0</v>
      </c>
      <c r="E659" s="36">
        <v>0</v>
      </c>
      <c r="F659" s="61">
        <v>0</v>
      </c>
      <c r="G659" s="36">
        <f t="shared" si="17"/>
        <v>0</v>
      </c>
      <c r="H659" s="44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4"/>
    </row>
    <row r="660" spans="1:47" s="2" customFormat="1" ht="15.95" customHeight="1" x14ac:dyDescent="0.2">
      <c r="A660" s="166" t="s">
        <v>56</v>
      </c>
      <c r="B660" s="167"/>
      <c r="C660" s="36">
        <v>1</v>
      </c>
      <c r="D660" s="36">
        <v>3</v>
      </c>
      <c r="E660" s="36">
        <v>2</v>
      </c>
      <c r="F660" s="61">
        <v>0</v>
      </c>
      <c r="G660" s="36">
        <f t="shared" si="17"/>
        <v>-1</v>
      </c>
      <c r="H660" s="44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4"/>
    </row>
    <row r="661" spans="1:47" s="2" customFormat="1" ht="15.95" customHeight="1" x14ac:dyDescent="0.2">
      <c r="A661" s="166" t="s">
        <v>57</v>
      </c>
      <c r="B661" s="167"/>
      <c r="C661" s="36">
        <v>4</v>
      </c>
      <c r="D661" s="36">
        <v>15</v>
      </c>
      <c r="E661" s="36">
        <v>13</v>
      </c>
      <c r="F661" s="61">
        <v>17</v>
      </c>
      <c r="G661" s="36">
        <f t="shared" si="17"/>
        <v>13</v>
      </c>
      <c r="H661" s="44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4"/>
    </row>
    <row r="662" spans="1:47" s="2" customFormat="1" ht="15.95" customHeight="1" x14ac:dyDescent="0.2">
      <c r="A662" s="166" t="s">
        <v>58</v>
      </c>
      <c r="B662" s="167"/>
      <c r="C662" s="36">
        <v>0</v>
      </c>
      <c r="D662" s="36">
        <v>1</v>
      </c>
      <c r="E662" s="36">
        <v>2</v>
      </c>
      <c r="F662" s="61">
        <v>3</v>
      </c>
      <c r="G662" s="36">
        <f t="shared" si="17"/>
        <v>3</v>
      </c>
      <c r="H662" s="44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4"/>
    </row>
    <row r="663" spans="1:47" s="2" customFormat="1" ht="15.95" customHeight="1" x14ac:dyDescent="0.2">
      <c r="A663" s="166" t="s">
        <v>59</v>
      </c>
      <c r="B663" s="167"/>
      <c r="C663" s="36">
        <v>22</v>
      </c>
      <c r="D663" s="36">
        <v>40</v>
      </c>
      <c r="E663" s="36">
        <v>34</v>
      </c>
      <c r="F663" s="61">
        <v>5</v>
      </c>
      <c r="G663" s="36">
        <f t="shared" si="17"/>
        <v>-17</v>
      </c>
      <c r="H663" s="44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4"/>
    </row>
    <row r="664" spans="1:47" s="2" customFormat="1" ht="15.95" customHeight="1" x14ac:dyDescent="0.2">
      <c r="A664" s="166" t="s">
        <v>60</v>
      </c>
      <c r="B664" s="167"/>
      <c r="C664" s="36">
        <v>10</v>
      </c>
      <c r="D664" s="36">
        <v>25</v>
      </c>
      <c r="E664" s="36">
        <v>21</v>
      </c>
      <c r="F664" s="61">
        <v>8</v>
      </c>
      <c r="G664" s="36">
        <f t="shared" si="17"/>
        <v>-2</v>
      </c>
      <c r="H664" s="44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4"/>
    </row>
    <row r="665" spans="1:47" s="2" customFormat="1" ht="15.95" customHeight="1" x14ac:dyDescent="0.2">
      <c r="A665" s="166" t="s">
        <v>61</v>
      </c>
      <c r="B665" s="167"/>
      <c r="C665" s="36">
        <v>2</v>
      </c>
      <c r="D665" s="36">
        <v>5</v>
      </c>
      <c r="E665" s="36">
        <v>3</v>
      </c>
      <c r="F665" s="61">
        <v>3</v>
      </c>
      <c r="G665" s="36">
        <f t="shared" si="17"/>
        <v>1</v>
      </c>
      <c r="H665" s="44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4"/>
    </row>
    <row r="666" spans="1:47" s="2" customFormat="1" ht="15.95" customHeight="1" x14ac:dyDescent="0.2">
      <c r="A666" s="166" t="s">
        <v>150</v>
      </c>
      <c r="B666" s="167"/>
      <c r="C666" s="36">
        <v>7</v>
      </c>
      <c r="D666" s="36">
        <v>6</v>
      </c>
      <c r="E666" s="36">
        <v>6</v>
      </c>
      <c r="F666" s="61">
        <v>5</v>
      </c>
      <c r="G666" s="36">
        <f t="shared" si="17"/>
        <v>-2</v>
      </c>
      <c r="H666" s="44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4"/>
    </row>
    <row r="667" spans="1:47" s="2" customFormat="1" ht="15.95" customHeight="1" x14ac:dyDescent="0.2">
      <c r="A667" s="166" t="s">
        <v>62</v>
      </c>
      <c r="B667" s="167"/>
      <c r="C667" s="36">
        <v>90</v>
      </c>
      <c r="D667" s="36">
        <v>142</v>
      </c>
      <c r="E667" s="36">
        <v>77</v>
      </c>
      <c r="F667" s="61">
        <v>40</v>
      </c>
      <c r="G667" s="36">
        <f t="shared" si="17"/>
        <v>-50</v>
      </c>
      <c r="H667" s="44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4"/>
    </row>
    <row r="668" spans="1:47" s="2" customFormat="1" ht="15.95" customHeight="1" x14ac:dyDescent="0.2">
      <c r="A668" s="166" t="s">
        <v>63</v>
      </c>
      <c r="B668" s="167"/>
      <c r="C668" s="36">
        <v>17</v>
      </c>
      <c r="D668" s="36">
        <v>16</v>
      </c>
      <c r="E668" s="36">
        <v>11</v>
      </c>
      <c r="F668" s="61">
        <v>2</v>
      </c>
      <c r="G668" s="36">
        <f t="shared" si="17"/>
        <v>-15</v>
      </c>
      <c r="H668" s="44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4"/>
    </row>
    <row r="669" spans="1:47" s="2" customFormat="1" ht="15.95" customHeight="1" x14ac:dyDescent="0.2">
      <c r="A669" s="166" t="s">
        <v>64</v>
      </c>
      <c r="B669" s="167"/>
      <c r="C669" s="36">
        <v>7</v>
      </c>
      <c r="D669" s="36">
        <v>7</v>
      </c>
      <c r="E669" s="36">
        <v>8</v>
      </c>
      <c r="F669" s="61">
        <v>0</v>
      </c>
      <c r="G669" s="36">
        <f t="shared" si="17"/>
        <v>-7</v>
      </c>
      <c r="H669" s="44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4"/>
    </row>
    <row r="670" spans="1:47" s="2" customFormat="1" ht="15.95" customHeight="1" x14ac:dyDescent="0.2">
      <c r="A670" s="166" t="s">
        <v>65</v>
      </c>
      <c r="B670" s="167"/>
      <c r="C670" s="36">
        <v>2</v>
      </c>
      <c r="D670" s="36">
        <v>9</v>
      </c>
      <c r="E670" s="36">
        <v>7</v>
      </c>
      <c r="F670" s="61">
        <v>0</v>
      </c>
      <c r="G670" s="36">
        <f t="shared" si="17"/>
        <v>-2</v>
      </c>
      <c r="H670" s="44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4"/>
    </row>
    <row r="671" spans="1:47" s="2" customFormat="1" ht="15.95" customHeight="1" x14ac:dyDescent="0.2">
      <c r="A671" s="193" t="s">
        <v>66</v>
      </c>
      <c r="B671" s="194"/>
      <c r="C671" s="37">
        <v>2</v>
      </c>
      <c r="D671" s="37">
        <v>2</v>
      </c>
      <c r="E671" s="37">
        <v>0</v>
      </c>
      <c r="F671" s="62">
        <v>0</v>
      </c>
      <c r="G671" s="37">
        <f t="shared" si="17"/>
        <v>-2</v>
      </c>
      <c r="H671" s="44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4"/>
    </row>
    <row r="672" spans="1:47" s="2" customFormat="1" ht="15.95" customHeight="1" x14ac:dyDescent="0.2">
      <c r="A672" s="144"/>
      <c r="B672" s="144"/>
      <c r="C672" s="144"/>
      <c r="D672" s="144"/>
      <c r="E672" s="144"/>
      <c r="F672" s="144"/>
      <c r="G672" s="144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4"/>
    </row>
    <row r="673" spans="1:47" s="2" customFormat="1" ht="15.95" customHeight="1" x14ac:dyDescent="0.2">
      <c r="A673" s="143" t="s">
        <v>317</v>
      </c>
      <c r="B673" s="143"/>
      <c r="C673" s="143"/>
      <c r="D673" s="143"/>
      <c r="E673" s="143"/>
      <c r="F673" s="143"/>
      <c r="G673" s="143"/>
      <c r="H673" s="44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4"/>
    </row>
    <row r="674" spans="1:47" s="2" customFormat="1" ht="15.95" customHeight="1" x14ac:dyDescent="0.2">
      <c r="A674" s="162" t="s">
        <v>15</v>
      </c>
      <c r="B674" s="168"/>
      <c r="C674" s="149">
        <v>2012</v>
      </c>
      <c r="D674" s="149">
        <v>2013</v>
      </c>
      <c r="E674" s="149">
        <v>2014</v>
      </c>
      <c r="F674" s="149">
        <v>2015</v>
      </c>
      <c r="G674" s="162" t="s">
        <v>310</v>
      </c>
      <c r="H674" s="44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4"/>
    </row>
    <row r="675" spans="1:47" s="2" customFormat="1" ht="15.95" customHeight="1" x14ac:dyDescent="0.2">
      <c r="A675" s="163"/>
      <c r="B675" s="169"/>
      <c r="C675" s="150"/>
      <c r="D675" s="150"/>
      <c r="E675" s="150"/>
      <c r="F675" s="150"/>
      <c r="G675" s="163"/>
      <c r="H675" s="44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4"/>
    </row>
    <row r="676" spans="1:47" s="2" customFormat="1" ht="15.95" customHeight="1" x14ac:dyDescent="0.2">
      <c r="A676" s="164"/>
      <c r="B676" s="170"/>
      <c r="C676" s="151"/>
      <c r="D676" s="151"/>
      <c r="E676" s="151"/>
      <c r="F676" s="151"/>
      <c r="G676" s="164"/>
      <c r="H676" s="44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4"/>
    </row>
    <row r="677" spans="1:47" s="2" customFormat="1" ht="15.95" customHeight="1" x14ac:dyDescent="0.2">
      <c r="A677" s="191" t="s">
        <v>67</v>
      </c>
      <c r="B677" s="192"/>
      <c r="C677" s="35">
        <v>7</v>
      </c>
      <c r="D677" s="35">
        <v>12</v>
      </c>
      <c r="E677" s="35">
        <v>14</v>
      </c>
      <c r="F677" s="60">
        <v>1</v>
      </c>
      <c r="G677" s="35">
        <f t="shared" ref="G677:G703" si="18">F677-C677</f>
        <v>-6</v>
      </c>
      <c r="H677" s="44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4"/>
    </row>
    <row r="678" spans="1:47" s="2" customFormat="1" ht="15.95" customHeight="1" x14ac:dyDescent="0.2">
      <c r="A678" s="166" t="s">
        <v>68</v>
      </c>
      <c r="B678" s="167"/>
      <c r="C678" s="36">
        <v>6</v>
      </c>
      <c r="D678" s="36">
        <v>53</v>
      </c>
      <c r="E678" s="36">
        <v>46</v>
      </c>
      <c r="F678" s="61">
        <v>7</v>
      </c>
      <c r="G678" s="36">
        <f t="shared" si="18"/>
        <v>1</v>
      </c>
      <c r="H678" s="44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4"/>
    </row>
    <row r="679" spans="1:47" s="2" customFormat="1" ht="15.95" customHeight="1" x14ac:dyDescent="0.2">
      <c r="A679" s="166" t="s">
        <v>69</v>
      </c>
      <c r="B679" s="167"/>
      <c r="C679" s="36">
        <v>2</v>
      </c>
      <c r="D679" s="36">
        <v>4</v>
      </c>
      <c r="E679" s="36">
        <v>1</v>
      </c>
      <c r="F679" s="61">
        <v>25</v>
      </c>
      <c r="G679" s="36">
        <f t="shared" si="18"/>
        <v>23</v>
      </c>
      <c r="H679" s="44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4"/>
    </row>
    <row r="680" spans="1:47" s="2" customFormat="1" ht="15.95" customHeight="1" x14ac:dyDescent="0.2">
      <c r="A680" s="166" t="s">
        <v>70</v>
      </c>
      <c r="B680" s="167"/>
      <c r="C680" s="36">
        <v>42</v>
      </c>
      <c r="D680" s="36">
        <v>25</v>
      </c>
      <c r="E680" s="36">
        <v>47</v>
      </c>
      <c r="F680" s="61">
        <v>0</v>
      </c>
      <c r="G680" s="36">
        <f t="shared" si="18"/>
        <v>-42</v>
      </c>
      <c r="H680" s="44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4"/>
    </row>
    <row r="681" spans="1:47" s="2" customFormat="1" ht="15.95" customHeight="1" x14ac:dyDescent="0.2">
      <c r="A681" s="166" t="s">
        <v>71</v>
      </c>
      <c r="B681" s="167"/>
      <c r="C681" s="36">
        <v>13</v>
      </c>
      <c r="D681" s="36">
        <v>3</v>
      </c>
      <c r="E681" s="36">
        <v>10</v>
      </c>
      <c r="F681" s="61">
        <v>1</v>
      </c>
      <c r="G681" s="36">
        <f t="shared" si="18"/>
        <v>-12</v>
      </c>
      <c r="H681" s="44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4"/>
    </row>
    <row r="682" spans="1:47" s="2" customFormat="1" ht="15.95" customHeight="1" x14ac:dyDescent="0.2">
      <c r="A682" s="166" t="s">
        <v>72</v>
      </c>
      <c r="B682" s="167"/>
      <c r="C682" s="36">
        <v>0</v>
      </c>
      <c r="D682" s="36">
        <v>0</v>
      </c>
      <c r="E682" s="36">
        <v>1</v>
      </c>
      <c r="F682" s="61">
        <v>0</v>
      </c>
      <c r="G682" s="36">
        <f t="shared" si="18"/>
        <v>0</v>
      </c>
      <c r="H682" s="44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4"/>
    </row>
    <row r="683" spans="1:47" s="2" customFormat="1" ht="15.95" customHeight="1" x14ac:dyDescent="0.2">
      <c r="A683" s="166" t="s">
        <v>73</v>
      </c>
      <c r="B683" s="167"/>
      <c r="C683" s="36">
        <v>154</v>
      </c>
      <c r="D683" s="36">
        <v>181</v>
      </c>
      <c r="E683" s="36">
        <v>169</v>
      </c>
      <c r="F683" s="61">
        <v>32</v>
      </c>
      <c r="G683" s="36">
        <f t="shared" si="18"/>
        <v>-122</v>
      </c>
      <c r="H683" s="44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4"/>
    </row>
    <row r="684" spans="1:47" s="2" customFormat="1" ht="15.95" customHeight="1" x14ac:dyDescent="0.2">
      <c r="A684" s="166" t="s">
        <v>74</v>
      </c>
      <c r="B684" s="167"/>
      <c r="C684" s="36">
        <v>5</v>
      </c>
      <c r="D684" s="36">
        <v>10</v>
      </c>
      <c r="E684" s="36">
        <v>29</v>
      </c>
      <c r="F684" s="61">
        <v>6</v>
      </c>
      <c r="G684" s="36">
        <f t="shared" si="18"/>
        <v>1</v>
      </c>
      <c r="H684" s="44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4"/>
    </row>
    <row r="685" spans="1:47" s="2" customFormat="1" ht="15.95" customHeight="1" x14ac:dyDescent="0.2">
      <c r="A685" s="166" t="s">
        <v>75</v>
      </c>
      <c r="B685" s="167"/>
      <c r="C685" s="36">
        <v>125</v>
      </c>
      <c r="D685" s="36">
        <v>148</v>
      </c>
      <c r="E685" s="36">
        <v>128</v>
      </c>
      <c r="F685" s="61">
        <v>29</v>
      </c>
      <c r="G685" s="36">
        <f t="shared" si="18"/>
        <v>-96</v>
      </c>
      <c r="H685" s="44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4"/>
    </row>
    <row r="686" spans="1:47" s="2" customFormat="1" ht="15.95" customHeight="1" x14ac:dyDescent="0.2">
      <c r="A686" s="166" t="s">
        <v>76</v>
      </c>
      <c r="B686" s="167"/>
      <c r="C686" s="36">
        <v>6</v>
      </c>
      <c r="D686" s="36">
        <v>5</v>
      </c>
      <c r="E686" s="36">
        <v>8</v>
      </c>
      <c r="F686" s="61">
        <v>3</v>
      </c>
      <c r="G686" s="36">
        <f t="shared" si="18"/>
        <v>-3</v>
      </c>
      <c r="H686" s="44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4"/>
    </row>
    <row r="687" spans="1:47" s="2" customFormat="1" ht="15.95" customHeight="1" x14ac:dyDescent="0.2">
      <c r="A687" s="166" t="s">
        <v>77</v>
      </c>
      <c r="B687" s="167"/>
      <c r="C687" s="36">
        <v>1</v>
      </c>
      <c r="D687" s="36">
        <v>0</v>
      </c>
      <c r="E687" s="36">
        <v>2</v>
      </c>
      <c r="F687" s="61">
        <v>1</v>
      </c>
      <c r="G687" s="36">
        <f t="shared" si="18"/>
        <v>0</v>
      </c>
      <c r="H687" s="44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4"/>
    </row>
    <row r="688" spans="1:47" s="2" customFormat="1" ht="15.95" customHeight="1" x14ac:dyDescent="0.2">
      <c r="A688" s="166" t="s">
        <v>78</v>
      </c>
      <c r="B688" s="167"/>
      <c r="C688" s="36">
        <v>0</v>
      </c>
      <c r="D688" s="36">
        <v>0</v>
      </c>
      <c r="E688" s="36">
        <v>0</v>
      </c>
      <c r="F688" s="61">
        <v>1</v>
      </c>
      <c r="G688" s="36">
        <f t="shared" si="18"/>
        <v>1</v>
      </c>
      <c r="H688" s="44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4"/>
    </row>
    <row r="689" spans="1:47" s="2" customFormat="1" ht="15.95" customHeight="1" x14ac:dyDescent="0.2">
      <c r="A689" s="166" t="s">
        <v>79</v>
      </c>
      <c r="B689" s="167"/>
      <c r="C689" s="36">
        <v>5</v>
      </c>
      <c r="D689" s="36">
        <v>6</v>
      </c>
      <c r="E689" s="36">
        <v>2</v>
      </c>
      <c r="F689" s="61">
        <v>0</v>
      </c>
      <c r="G689" s="36">
        <f t="shared" si="18"/>
        <v>-5</v>
      </c>
      <c r="H689" s="44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4"/>
    </row>
    <row r="690" spans="1:47" s="2" customFormat="1" ht="15.95" customHeight="1" x14ac:dyDescent="0.2">
      <c r="A690" s="166" t="s">
        <v>80</v>
      </c>
      <c r="B690" s="167"/>
      <c r="C690" s="36">
        <v>0</v>
      </c>
      <c r="D690" s="36">
        <v>7</v>
      </c>
      <c r="E690" s="36">
        <v>3</v>
      </c>
      <c r="F690" s="61">
        <v>1</v>
      </c>
      <c r="G690" s="36">
        <f t="shared" si="18"/>
        <v>1</v>
      </c>
      <c r="H690" s="44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4"/>
    </row>
    <row r="691" spans="1:47" s="2" customFormat="1" ht="15.95" customHeight="1" x14ac:dyDescent="0.2">
      <c r="A691" s="166" t="s">
        <v>81</v>
      </c>
      <c r="B691" s="167"/>
      <c r="C691" s="36">
        <v>0</v>
      </c>
      <c r="D691" s="36">
        <v>0</v>
      </c>
      <c r="E691" s="36">
        <v>0</v>
      </c>
      <c r="F691" s="61">
        <v>0</v>
      </c>
      <c r="G691" s="36">
        <f t="shared" si="18"/>
        <v>0</v>
      </c>
      <c r="H691" s="44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4"/>
    </row>
    <row r="692" spans="1:47" s="2" customFormat="1" ht="15.95" customHeight="1" x14ac:dyDescent="0.2">
      <c r="A692" s="166" t="s">
        <v>82</v>
      </c>
      <c r="B692" s="167"/>
      <c r="C692" s="36">
        <v>74</v>
      </c>
      <c r="D692" s="36">
        <v>122</v>
      </c>
      <c r="E692" s="36">
        <v>87</v>
      </c>
      <c r="F692" s="61">
        <v>36</v>
      </c>
      <c r="G692" s="36">
        <f t="shared" si="18"/>
        <v>-38</v>
      </c>
      <c r="H692" s="44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4"/>
    </row>
    <row r="693" spans="1:47" s="2" customFormat="1" ht="15.95" customHeight="1" x14ac:dyDescent="0.2">
      <c r="A693" s="166" t="s">
        <v>83</v>
      </c>
      <c r="B693" s="167"/>
      <c r="C693" s="36">
        <v>0</v>
      </c>
      <c r="D693" s="36">
        <v>2</v>
      </c>
      <c r="E693" s="36">
        <v>0</v>
      </c>
      <c r="F693" s="61">
        <v>0</v>
      </c>
      <c r="G693" s="36">
        <f t="shared" si="18"/>
        <v>0</v>
      </c>
      <c r="H693" s="44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4"/>
    </row>
    <row r="694" spans="1:47" s="2" customFormat="1" ht="15.95" customHeight="1" x14ac:dyDescent="0.2">
      <c r="A694" s="166" t="s">
        <v>84</v>
      </c>
      <c r="B694" s="167"/>
      <c r="C694" s="36">
        <v>16</v>
      </c>
      <c r="D694" s="36">
        <v>20</v>
      </c>
      <c r="E694" s="36">
        <v>18</v>
      </c>
      <c r="F694" s="61">
        <v>6</v>
      </c>
      <c r="G694" s="36">
        <f t="shared" si="18"/>
        <v>-10</v>
      </c>
      <c r="H694" s="44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4"/>
    </row>
    <row r="695" spans="1:47" s="2" customFormat="1" ht="15.95" customHeight="1" x14ac:dyDescent="0.2">
      <c r="A695" s="166" t="s">
        <v>85</v>
      </c>
      <c r="B695" s="167"/>
      <c r="C695" s="36">
        <v>31</v>
      </c>
      <c r="D695" s="36">
        <v>42</v>
      </c>
      <c r="E695" s="36">
        <v>51</v>
      </c>
      <c r="F695" s="61">
        <v>10</v>
      </c>
      <c r="G695" s="36">
        <f t="shared" si="18"/>
        <v>-21</v>
      </c>
      <c r="H695" s="44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4"/>
    </row>
    <row r="696" spans="1:47" s="2" customFormat="1" ht="15.95" customHeight="1" x14ac:dyDescent="0.2">
      <c r="A696" s="166" t="s">
        <v>86</v>
      </c>
      <c r="B696" s="167"/>
      <c r="C696" s="36">
        <v>14</v>
      </c>
      <c r="D696" s="36">
        <v>28</v>
      </c>
      <c r="E696" s="36">
        <v>24</v>
      </c>
      <c r="F696" s="61">
        <v>11</v>
      </c>
      <c r="G696" s="36">
        <f t="shared" si="18"/>
        <v>-3</v>
      </c>
      <c r="H696" s="44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4"/>
    </row>
    <row r="697" spans="1:47" s="2" customFormat="1" ht="15.95" customHeight="1" x14ac:dyDescent="0.2">
      <c r="A697" s="166" t="s">
        <v>87</v>
      </c>
      <c r="B697" s="167"/>
      <c r="C697" s="36">
        <v>79</v>
      </c>
      <c r="D697" s="36">
        <v>22</v>
      </c>
      <c r="E697" s="36">
        <v>29</v>
      </c>
      <c r="F697" s="61">
        <v>17</v>
      </c>
      <c r="G697" s="36">
        <f t="shared" si="18"/>
        <v>-62</v>
      </c>
      <c r="H697" s="44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4"/>
    </row>
    <row r="698" spans="1:47" s="2" customFormat="1" ht="15.95" customHeight="1" x14ac:dyDescent="0.2">
      <c r="A698" s="166" t="s">
        <v>88</v>
      </c>
      <c r="B698" s="167"/>
      <c r="C698" s="36">
        <v>9</v>
      </c>
      <c r="D698" s="36">
        <v>4</v>
      </c>
      <c r="E698" s="36">
        <v>2</v>
      </c>
      <c r="F698" s="61">
        <v>1</v>
      </c>
      <c r="G698" s="36">
        <f t="shared" si="18"/>
        <v>-8</v>
      </c>
      <c r="H698" s="44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4"/>
    </row>
    <row r="699" spans="1:47" s="2" customFormat="1" ht="15.95" customHeight="1" x14ac:dyDescent="0.2">
      <c r="A699" s="166" t="s">
        <v>89</v>
      </c>
      <c r="B699" s="167"/>
      <c r="C699" s="36">
        <v>0</v>
      </c>
      <c r="D699" s="36">
        <v>4</v>
      </c>
      <c r="E699" s="36">
        <v>3</v>
      </c>
      <c r="F699" s="61">
        <v>1</v>
      </c>
      <c r="G699" s="36">
        <f t="shared" si="18"/>
        <v>1</v>
      </c>
      <c r="H699" s="44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4"/>
    </row>
    <row r="700" spans="1:47" s="2" customFormat="1" ht="15.95" customHeight="1" x14ac:dyDescent="0.2">
      <c r="A700" s="166" t="s">
        <v>90</v>
      </c>
      <c r="B700" s="167"/>
      <c r="C700" s="36">
        <v>12</v>
      </c>
      <c r="D700" s="36">
        <v>16</v>
      </c>
      <c r="E700" s="36">
        <v>9</v>
      </c>
      <c r="F700" s="61">
        <v>8</v>
      </c>
      <c r="G700" s="36">
        <f t="shared" si="18"/>
        <v>-4</v>
      </c>
      <c r="H700" s="44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4"/>
    </row>
    <row r="701" spans="1:47" s="2" customFormat="1" ht="15.95" customHeight="1" x14ac:dyDescent="0.2">
      <c r="A701" s="166" t="s">
        <v>91</v>
      </c>
      <c r="B701" s="167"/>
      <c r="C701" s="36">
        <v>2</v>
      </c>
      <c r="D701" s="36">
        <v>9</v>
      </c>
      <c r="E701" s="36">
        <v>8</v>
      </c>
      <c r="F701" s="61">
        <v>4</v>
      </c>
      <c r="G701" s="36">
        <f t="shared" si="18"/>
        <v>2</v>
      </c>
      <c r="H701" s="44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4"/>
    </row>
    <row r="702" spans="1:47" s="2" customFormat="1" ht="15.95" customHeight="1" x14ac:dyDescent="0.2">
      <c r="A702" s="166" t="s">
        <v>92</v>
      </c>
      <c r="B702" s="167"/>
      <c r="C702" s="36">
        <v>37</v>
      </c>
      <c r="D702" s="36">
        <v>44</v>
      </c>
      <c r="E702" s="36">
        <v>44</v>
      </c>
      <c r="F702" s="61">
        <v>9</v>
      </c>
      <c r="G702" s="36">
        <f t="shared" si="18"/>
        <v>-28</v>
      </c>
      <c r="H702" s="44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4"/>
    </row>
    <row r="703" spans="1:47" s="2" customFormat="1" ht="15.95" customHeight="1" x14ac:dyDescent="0.2">
      <c r="A703" s="193" t="s">
        <v>93</v>
      </c>
      <c r="B703" s="194"/>
      <c r="C703" s="37">
        <v>180</v>
      </c>
      <c r="D703" s="37">
        <v>198</v>
      </c>
      <c r="E703" s="37">
        <v>164</v>
      </c>
      <c r="F703" s="62">
        <v>73</v>
      </c>
      <c r="G703" s="37">
        <f t="shared" si="18"/>
        <v>-107</v>
      </c>
      <c r="H703" s="44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4"/>
    </row>
    <row r="704" spans="1:47" s="2" customFormat="1" ht="15.95" customHeight="1" x14ac:dyDescent="0.2">
      <c r="A704" s="144"/>
      <c r="B704" s="144"/>
      <c r="C704" s="144"/>
      <c r="D704" s="144"/>
      <c r="E704" s="144"/>
      <c r="F704" s="144"/>
      <c r="G704" s="144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4"/>
    </row>
    <row r="705" spans="1:47" s="2" customFormat="1" ht="15.95" customHeight="1" x14ac:dyDescent="0.2">
      <c r="A705" s="143" t="s">
        <v>317</v>
      </c>
      <c r="B705" s="143"/>
      <c r="C705" s="143"/>
      <c r="D705" s="143"/>
      <c r="E705" s="143"/>
      <c r="F705" s="143"/>
      <c r="G705" s="14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4"/>
    </row>
    <row r="706" spans="1:47" s="2" customFormat="1" ht="15.95" customHeight="1" x14ac:dyDescent="0.2">
      <c r="A706" s="162" t="s">
        <v>15</v>
      </c>
      <c r="B706" s="168"/>
      <c r="C706" s="149">
        <v>2012</v>
      </c>
      <c r="D706" s="149">
        <v>2013</v>
      </c>
      <c r="E706" s="149">
        <v>2014</v>
      </c>
      <c r="F706" s="149">
        <v>2015</v>
      </c>
      <c r="G706" s="162" t="s">
        <v>310</v>
      </c>
      <c r="H706" s="44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4"/>
    </row>
    <row r="707" spans="1:47" s="2" customFormat="1" ht="15.95" customHeight="1" x14ac:dyDescent="0.2">
      <c r="A707" s="163"/>
      <c r="B707" s="169"/>
      <c r="C707" s="150"/>
      <c r="D707" s="150"/>
      <c r="E707" s="150"/>
      <c r="F707" s="150"/>
      <c r="G707" s="163"/>
      <c r="H707" s="44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4"/>
    </row>
    <row r="708" spans="1:47" s="2" customFormat="1" ht="15.95" customHeight="1" x14ac:dyDescent="0.2">
      <c r="A708" s="164"/>
      <c r="B708" s="170"/>
      <c r="C708" s="151"/>
      <c r="D708" s="151"/>
      <c r="E708" s="151"/>
      <c r="F708" s="151"/>
      <c r="G708" s="164"/>
      <c r="H708" s="44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4"/>
    </row>
    <row r="709" spans="1:47" s="2" customFormat="1" ht="15.95" customHeight="1" x14ac:dyDescent="0.2">
      <c r="A709" s="191" t="s">
        <v>94</v>
      </c>
      <c r="B709" s="192"/>
      <c r="C709" s="35">
        <v>156</v>
      </c>
      <c r="D709" s="35">
        <v>381</v>
      </c>
      <c r="E709" s="35">
        <v>317</v>
      </c>
      <c r="F709" s="63">
        <v>170</v>
      </c>
      <c r="G709" s="35">
        <f t="shared" ref="G709:G711" si="19">F709-C709</f>
        <v>14</v>
      </c>
      <c r="H709" s="44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4"/>
    </row>
    <row r="710" spans="1:47" s="2" customFormat="1" ht="15.95" customHeight="1" x14ac:dyDescent="0.2">
      <c r="A710" s="166" t="s">
        <v>95</v>
      </c>
      <c r="B710" s="167"/>
      <c r="C710" s="36">
        <v>18</v>
      </c>
      <c r="D710" s="36">
        <v>18</v>
      </c>
      <c r="E710" s="36">
        <v>12</v>
      </c>
      <c r="F710" s="64">
        <v>6</v>
      </c>
      <c r="G710" s="41">
        <f t="shared" si="19"/>
        <v>-12</v>
      </c>
      <c r="H710" s="44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4"/>
    </row>
    <row r="711" spans="1:47" s="2" customFormat="1" ht="15.95" customHeight="1" x14ac:dyDescent="0.2">
      <c r="A711" s="220" t="s">
        <v>2</v>
      </c>
      <c r="B711" s="221"/>
      <c r="C711" s="37">
        <v>1979</v>
      </c>
      <c r="D711" s="37">
        <v>2883</v>
      </c>
      <c r="E711" s="37">
        <v>3619</v>
      </c>
      <c r="F711" s="65">
        <v>1668</v>
      </c>
      <c r="G711" s="42">
        <f t="shared" si="19"/>
        <v>-311</v>
      </c>
      <c r="H711" s="44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4"/>
    </row>
    <row r="712" spans="1:47" s="2" customFormat="1" ht="15.95" customHeight="1" x14ac:dyDescent="0.2">
      <c r="A712" s="141" t="s">
        <v>238</v>
      </c>
      <c r="B712" s="141"/>
      <c r="C712" s="141"/>
      <c r="D712" s="141"/>
      <c r="E712" s="141"/>
      <c r="F712" s="141"/>
      <c r="G712" s="141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4"/>
    </row>
    <row r="713" spans="1:47" s="2" customFormat="1" ht="15.95" customHeight="1" x14ac:dyDescent="0.2">
      <c r="A713" s="140" t="s">
        <v>159</v>
      </c>
      <c r="B713" s="140"/>
      <c r="C713" s="140"/>
      <c r="D713" s="140"/>
      <c r="E713" s="140"/>
      <c r="F713" s="140"/>
      <c r="G713" s="140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4"/>
    </row>
    <row r="714" spans="1:47" s="2" customFormat="1" ht="15.95" customHeight="1" x14ac:dyDescent="0.2">
      <c r="A714" s="140" t="s">
        <v>208</v>
      </c>
      <c r="B714" s="140"/>
      <c r="C714" s="140"/>
      <c r="D714" s="140"/>
      <c r="E714" s="140"/>
      <c r="F714" s="140"/>
      <c r="G714" s="140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4"/>
    </row>
    <row r="715" spans="1:47" s="2" customFormat="1" ht="15.95" customHeight="1" x14ac:dyDescent="0.2">
      <c r="A715" s="140" t="s">
        <v>209</v>
      </c>
      <c r="B715" s="140"/>
      <c r="C715" s="140"/>
      <c r="D715" s="140"/>
      <c r="E715" s="140"/>
      <c r="F715" s="140"/>
      <c r="G715" s="140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4"/>
    </row>
    <row r="716" spans="1:47" s="2" customFormat="1" ht="15.95" customHeight="1" x14ac:dyDescent="0.2">
      <c r="A716" s="144"/>
      <c r="B716" s="144"/>
      <c r="C716" s="144"/>
      <c r="D716" s="144"/>
      <c r="E716" s="144"/>
      <c r="F716" s="144"/>
      <c r="G716" s="144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4"/>
    </row>
    <row r="717" spans="1:47" s="2" customFormat="1" ht="15.95" customHeight="1" x14ac:dyDescent="0.2">
      <c r="A717" s="79" t="s">
        <v>322</v>
      </c>
      <c r="B717" s="79"/>
      <c r="C717" s="79"/>
      <c r="D717" s="128"/>
      <c r="E717" s="128"/>
      <c r="F717" s="128"/>
      <c r="G717" s="128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4"/>
    </row>
    <row r="718" spans="1:47" s="2" customFormat="1" ht="15.95" customHeight="1" x14ac:dyDescent="0.2">
      <c r="A718" s="149" t="s">
        <v>101</v>
      </c>
      <c r="B718" s="149" t="s">
        <v>12</v>
      </c>
      <c r="C718" s="149" t="s">
        <v>13</v>
      </c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4"/>
    </row>
    <row r="719" spans="1:47" s="2" customFormat="1" ht="15.95" customHeight="1" x14ac:dyDescent="0.2">
      <c r="A719" s="151"/>
      <c r="B719" s="151"/>
      <c r="C719" s="151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4"/>
    </row>
    <row r="720" spans="1:47" s="2" customFormat="1" ht="15.95" customHeight="1" x14ac:dyDescent="0.2">
      <c r="A720" s="54" t="s">
        <v>174</v>
      </c>
      <c r="B720" s="134">
        <v>8361</v>
      </c>
      <c r="C720" s="135">
        <v>1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4"/>
    </row>
    <row r="721" spans="1:43" s="2" customFormat="1" ht="15.95" customHeight="1" x14ac:dyDescent="0.2">
      <c r="A721" s="55" t="s">
        <v>142</v>
      </c>
      <c r="B721" s="134">
        <v>617</v>
      </c>
      <c r="C721" s="135">
        <v>7.3999999999999996E-2</v>
      </c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4"/>
    </row>
    <row r="722" spans="1:43" s="2" customFormat="1" ht="15.95" customHeight="1" x14ac:dyDescent="0.2">
      <c r="A722" s="55" t="s">
        <v>177</v>
      </c>
      <c r="B722" s="134">
        <v>425</v>
      </c>
      <c r="C722" s="135">
        <v>5.0999999999999997E-2</v>
      </c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4"/>
    </row>
    <row r="723" spans="1:43" s="2" customFormat="1" ht="15.95" customHeight="1" x14ac:dyDescent="0.2">
      <c r="A723" s="55" t="s">
        <v>198</v>
      </c>
      <c r="B723" s="134">
        <v>1616</v>
      </c>
      <c r="C723" s="135">
        <v>0.193</v>
      </c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4"/>
    </row>
    <row r="724" spans="1:43" s="2" customFormat="1" ht="15.95" customHeight="1" x14ac:dyDescent="0.2">
      <c r="A724" s="55" t="s">
        <v>199</v>
      </c>
      <c r="B724" s="134">
        <v>347</v>
      </c>
      <c r="C724" s="135">
        <v>4.2000000000000003E-2</v>
      </c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4"/>
    </row>
    <row r="725" spans="1:43" s="2" customFormat="1" ht="15.95" customHeight="1" x14ac:dyDescent="0.2">
      <c r="A725" s="55" t="s">
        <v>200</v>
      </c>
      <c r="B725" s="134">
        <v>90</v>
      </c>
      <c r="C725" s="135">
        <v>1.0999999999999999E-2</v>
      </c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4"/>
    </row>
    <row r="726" spans="1:43" s="2" customFormat="1" ht="15.95" customHeight="1" x14ac:dyDescent="0.2">
      <c r="A726" s="55" t="s">
        <v>178</v>
      </c>
      <c r="B726" s="134">
        <v>180</v>
      </c>
      <c r="C726" s="135">
        <v>2.1999999999999999E-2</v>
      </c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4"/>
    </row>
    <row r="727" spans="1:43" s="2" customFormat="1" ht="15.95" customHeight="1" x14ac:dyDescent="0.2">
      <c r="A727" s="55" t="s">
        <v>180</v>
      </c>
      <c r="B727" s="134">
        <v>11</v>
      </c>
      <c r="C727" s="135">
        <v>1E-3</v>
      </c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4"/>
    </row>
    <row r="728" spans="1:43" s="2" customFormat="1" ht="15.95" customHeight="1" x14ac:dyDescent="0.2">
      <c r="A728" s="55" t="s">
        <v>179</v>
      </c>
      <c r="B728" s="134">
        <v>460</v>
      </c>
      <c r="C728" s="135">
        <v>5.5E-2</v>
      </c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4"/>
    </row>
    <row r="729" spans="1:43" s="2" customFormat="1" ht="15.95" customHeight="1" x14ac:dyDescent="0.2">
      <c r="A729" s="55" t="s">
        <v>181</v>
      </c>
      <c r="B729" s="134">
        <v>204</v>
      </c>
      <c r="C729" s="135">
        <v>2.4E-2</v>
      </c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4"/>
    </row>
    <row r="730" spans="1:43" s="2" customFormat="1" ht="15.95" customHeight="1" x14ac:dyDescent="0.2">
      <c r="A730" s="55" t="s">
        <v>182</v>
      </c>
      <c r="B730" s="134">
        <v>438</v>
      </c>
      <c r="C730" s="135">
        <v>5.1999999999999998E-2</v>
      </c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4"/>
    </row>
    <row r="731" spans="1:43" s="2" customFormat="1" ht="15.95" customHeight="1" x14ac:dyDescent="0.2">
      <c r="A731" s="55" t="s">
        <v>197</v>
      </c>
      <c r="B731" s="134">
        <v>180</v>
      </c>
      <c r="C731" s="135">
        <v>2.1999999999999999E-2</v>
      </c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4"/>
    </row>
    <row r="732" spans="1:43" s="2" customFormat="1" ht="15.95" customHeight="1" x14ac:dyDescent="0.2">
      <c r="A732" s="55" t="s">
        <v>187</v>
      </c>
      <c r="B732" s="134">
        <v>118</v>
      </c>
      <c r="C732" s="135">
        <v>1.4E-2</v>
      </c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4"/>
    </row>
    <row r="733" spans="1:43" s="2" customFormat="1" ht="15.95" customHeight="1" x14ac:dyDescent="0.2">
      <c r="A733" s="55" t="s">
        <v>188</v>
      </c>
      <c r="B733" s="134">
        <v>242</v>
      </c>
      <c r="C733" s="135">
        <v>2.9000000000000001E-2</v>
      </c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4"/>
    </row>
    <row r="734" spans="1:43" s="2" customFormat="1" ht="15.95" customHeight="1" x14ac:dyDescent="0.2">
      <c r="A734" s="55" t="s">
        <v>189</v>
      </c>
      <c r="B734" s="134">
        <v>215</v>
      </c>
      <c r="C734" s="135">
        <v>2.5999999999999999E-2</v>
      </c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4"/>
    </row>
    <row r="735" spans="1:43" s="2" customFormat="1" ht="15.95" customHeight="1" x14ac:dyDescent="0.2">
      <c r="A735" s="55" t="s">
        <v>183</v>
      </c>
      <c r="B735" s="134">
        <v>101</v>
      </c>
      <c r="C735" s="135">
        <v>1.2E-2</v>
      </c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4"/>
    </row>
    <row r="736" spans="1:43" s="2" customFormat="1" ht="15.95" customHeight="1" x14ac:dyDescent="0.2">
      <c r="A736" s="55" t="s">
        <v>184</v>
      </c>
      <c r="B736" s="134">
        <v>825</v>
      </c>
      <c r="C736" s="135">
        <v>9.9000000000000005E-2</v>
      </c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4"/>
    </row>
    <row r="737" spans="1:47" s="2" customFormat="1" ht="15.95" customHeight="1" x14ac:dyDescent="0.2">
      <c r="A737" s="55" t="s">
        <v>190</v>
      </c>
      <c r="B737" s="134">
        <v>771</v>
      </c>
      <c r="C737" s="135">
        <v>9.1999999999999998E-2</v>
      </c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4"/>
    </row>
    <row r="738" spans="1:47" s="2" customFormat="1" ht="15.95" customHeight="1" x14ac:dyDescent="0.2">
      <c r="A738" s="55" t="s">
        <v>185</v>
      </c>
      <c r="B738" s="134">
        <v>12</v>
      </c>
      <c r="C738" s="135">
        <v>1E-3</v>
      </c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4"/>
    </row>
    <row r="739" spans="1:47" s="2" customFormat="1" ht="15.95" customHeight="1" x14ac:dyDescent="0.2">
      <c r="A739" s="55" t="s">
        <v>186</v>
      </c>
      <c r="B739" s="134">
        <v>283</v>
      </c>
      <c r="C739" s="135">
        <v>3.4000000000000002E-2</v>
      </c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4"/>
    </row>
    <row r="740" spans="1:47" s="2" customFormat="1" ht="15.95" customHeight="1" x14ac:dyDescent="0.2">
      <c r="A740" s="55" t="s">
        <v>191</v>
      </c>
      <c r="B740" s="134">
        <v>404</v>
      </c>
      <c r="C740" s="135">
        <v>4.8000000000000001E-2</v>
      </c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4"/>
    </row>
    <row r="741" spans="1:47" s="2" customFormat="1" ht="15.95" customHeight="1" x14ac:dyDescent="0.2">
      <c r="A741" s="55" t="s">
        <v>141</v>
      </c>
      <c r="B741" s="134">
        <v>345</v>
      </c>
      <c r="C741" s="135">
        <v>4.1000000000000002E-2</v>
      </c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4"/>
    </row>
    <row r="742" spans="1:47" s="2" customFormat="1" ht="15.95" customHeight="1" x14ac:dyDescent="0.2">
      <c r="A742" s="76" t="s">
        <v>192</v>
      </c>
      <c r="B742" s="134">
        <v>476</v>
      </c>
      <c r="C742" s="135">
        <v>5.7000000000000002E-2</v>
      </c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4"/>
    </row>
    <row r="743" spans="1:47" s="2" customFormat="1" ht="15.95" customHeight="1" x14ac:dyDescent="0.2">
      <c r="A743" s="141" t="s">
        <v>247</v>
      </c>
      <c r="B743" s="180">
        <v>1</v>
      </c>
      <c r="C743" s="181">
        <v>0</v>
      </c>
      <c r="D743" s="142"/>
      <c r="E743" s="142"/>
      <c r="F743" s="142"/>
      <c r="G743" s="142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4"/>
    </row>
    <row r="744" spans="1:47" s="2" customFormat="1" ht="15.95" customHeight="1" x14ac:dyDescent="0.2">
      <c r="A744" s="140" t="s">
        <v>248</v>
      </c>
      <c r="B744" s="140"/>
      <c r="C744" s="140"/>
      <c r="D744" s="140"/>
      <c r="E744" s="140"/>
      <c r="F744" s="140"/>
      <c r="G744" s="140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4"/>
    </row>
    <row r="745" spans="1:47" s="2" customFormat="1" ht="15.95" customHeight="1" x14ac:dyDescent="0.2">
      <c r="A745" s="144"/>
      <c r="B745" s="144"/>
      <c r="C745" s="144"/>
      <c r="D745" s="144"/>
      <c r="E745" s="144"/>
      <c r="F745" s="144"/>
      <c r="G745" s="144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4"/>
    </row>
    <row r="746" spans="1:47" s="2" customFormat="1" ht="15.95" customHeight="1" x14ac:dyDescent="0.2">
      <c r="A746" s="143" t="s">
        <v>323</v>
      </c>
      <c r="B746" s="143"/>
      <c r="C746" s="143"/>
      <c r="D746" s="140"/>
      <c r="E746" s="140"/>
      <c r="F746" s="140"/>
      <c r="G746" s="140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4"/>
    </row>
    <row r="747" spans="1:47" s="2" customFormat="1" ht="15.95" customHeight="1" x14ac:dyDescent="0.2">
      <c r="A747" s="149" t="s">
        <v>101</v>
      </c>
      <c r="B747" s="149" t="s">
        <v>12</v>
      </c>
      <c r="C747" s="149" t="s">
        <v>13</v>
      </c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4"/>
    </row>
    <row r="748" spans="1:47" s="2" customFormat="1" ht="15.95" customHeight="1" x14ac:dyDescent="0.2">
      <c r="A748" s="151"/>
      <c r="B748" s="151"/>
      <c r="C748" s="151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4"/>
    </row>
    <row r="749" spans="1:47" s="2" customFormat="1" ht="15.95" customHeight="1" x14ac:dyDescent="0.2">
      <c r="A749" s="133" t="s">
        <v>174</v>
      </c>
      <c r="B749" s="134">
        <v>8361</v>
      </c>
      <c r="C749" s="135">
        <v>1</v>
      </c>
      <c r="D749" s="44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4"/>
    </row>
    <row r="750" spans="1:47" s="2" customFormat="1" ht="15.95" customHeight="1" x14ac:dyDescent="0.2">
      <c r="A750" s="133" t="s">
        <v>372</v>
      </c>
      <c r="B750" s="134">
        <v>508</v>
      </c>
      <c r="C750" s="135">
        <v>6.0999999999999999E-2</v>
      </c>
      <c r="D750" s="44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4"/>
    </row>
    <row r="751" spans="1:47" s="2" customFormat="1" ht="15.95" customHeight="1" x14ac:dyDescent="0.2">
      <c r="A751" s="133" t="s">
        <v>249</v>
      </c>
      <c r="B751" s="134">
        <v>209</v>
      </c>
      <c r="C751" s="135">
        <v>2.5000000000000001E-2</v>
      </c>
      <c r="D751" s="44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4"/>
    </row>
    <row r="752" spans="1:47" s="2" customFormat="1" ht="15.95" customHeight="1" x14ac:dyDescent="0.2">
      <c r="A752" s="133" t="s">
        <v>373</v>
      </c>
      <c r="B752" s="134">
        <v>182</v>
      </c>
      <c r="C752" s="135">
        <v>2.1999999999999999E-2</v>
      </c>
      <c r="D752" s="44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4"/>
    </row>
    <row r="753" spans="1:47" s="2" customFormat="1" ht="15.95" customHeight="1" x14ac:dyDescent="0.2">
      <c r="A753" s="133" t="s">
        <v>0</v>
      </c>
      <c r="B753" s="134">
        <v>180</v>
      </c>
      <c r="C753" s="135">
        <v>2.1999999999999999E-2</v>
      </c>
      <c r="D753" s="44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4"/>
    </row>
    <row r="754" spans="1:47" s="2" customFormat="1" ht="15.95" customHeight="1" x14ac:dyDescent="0.2">
      <c r="A754" s="133" t="s">
        <v>250</v>
      </c>
      <c r="B754" s="134">
        <v>170</v>
      </c>
      <c r="C754" s="135">
        <v>0.02</v>
      </c>
      <c r="D754" s="44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4"/>
    </row>
    <row r="755" spans="1:47" s="2" customFormat="1" ht="15.95" customHeight="1" x14ac:dyDescent="0.2">
      <c r="A755" s="133" t="s">
        <v>103</v>
      </c>
      <c r="B755" s="134">
        <v>165</v>
      </c>
      <c r="C755" s="135">
        <v>0.02</v>
      </c>
      <c r="D755" s="44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4"/>
    </row>
    <row r="756" spans="1:47" s="2" customFormat="1" ht="15.95" customHeight="1" x14ac:dyDescent="0.2">
      <c r="A756" s="133" t="s">
        <v>374</v>
      </c>
      <c r="B756" s="134">
        <v>160</v>
      </c>
      <c r="C756" s="135">
        <v>1.9E-2</v>
      </c>
      <c r="D756" s="44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4"/>
    </row>
    <row r="757" spans="1:47" s="2" customFormat="1" ht="15.95" customHeight="1" x14ac:dyDescent="0.2">
      <c r="A757" s="133" t="s">
        <v>375</v>
      </c>
      <c r="B757" s="134">
        <v>147</v>
      </c>
      <c r="C757" s="135">
        <v>1.7999999999999999E-2</v>
      </c>
      <c r="D757" s="44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4"/>
    </row>
    <row r="758" spans="1:47" s="2" customFormat="1" ht="15.95" customHeight="1" x14ac:dyDescent="0.2">
      <c r="A758" s="133" t="s">
        <v>175</v>
      </c>
      <c r="B758" s="134">
        <v>142</v>
      </c>
      <c r="C758" s="135">
        <v>1.7000000000000001E-2</v>
      </c>
      <c r="D758" s="44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4"/>
    </row>
    <row r="759" spans="1:47" s="2" customFormat="1" ht="15.95" customHeight="1" x14ac:dyDescent="0.2">
      <c r="A759" s="133" t="s">
        <v>376</v>
      </c>
      <c r="B759" s="134">
        <v>131</v>
      </c>
      <c r="C759" s="135">
        <v>1.6E-2</v>
      </c>
      <c r="D759" s="44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4"/>
    </row>
    <row r="760" spans="1:47" s="2" customFormat="1" ht="15.95" customHeight="1" x14ac:dyDescent="0.2">
      <c r="A760" s="133" t="s">
        <v>377</v>
      </c>
      <c r="B760" s="134">
        <v>128</v>
      </c>
      <c r="C760" s="135">
        <v>1.4999999999999999E-2</v>
      </c>
      <c r="D760" s="44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4"/>
    </row>
    <row r="761" spans="1:47" s="2" customFormat="1" ht="15.95" customHeight="1" x14ac:dyDescent="0.2">
      <c r="A761" s="133" t="s">
        <v>378</v>
      </c>
      <c r="B761" s="134">
        <v>121</v>
      </c>
      <c r="C761" s="135">
        <v>1.4E-2</v>
      </c>
      <c r="D761" s="44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4"/>
    </row>
    <row r="762" spans="1:47" s="2" customFormat="1" ht="15.95" customHeight="1" x14ac:dyDescent="0.2">
      <c r="A762" s="133" t="s">
        <v>104</v>
      </c>
      <c r="B762" s="134">
        <v>117</v>
      </c>
      <c r="C762" s="135">
        <v>1.4E-2</v>
      </c>
      <c r="D762" s="44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4"/>
    </row>
    <row r="763" spans="1:47" s="2" customFormat="1" ht="15.95" customHeight="1" x14ac:dyDescent="0.2">
      <c r="A763" s="133" t="s">
        <v>379</v>
      </c>
      <c r="B763" s="134">
        <v>115</v>
      </c>
      <c r="C763" s="135">
        <v>1.4E-2</v>
      </c>
      <c r="D763" s="44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4"/>
    </row>
    <row r="764" spans="1:47" s="2" customFormat="1" ht="15.95" customHeight="1" x14ac:dyDescent="0.2">
      <c r="A764" s="133" t="s">
        <v>380</v>
      </c>
      <c r="B764" s="134">
        <v>86</v>
      </c>
      <c r="C764" s="135">
        <v>0.01</v>
      </c>
      <c r="D764" s="44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4"/>
    </row>
    <row r="765" spans="1:47" s="2" customFormat="1" ht="15.95" customHeight="1" x14ac:dyDescent="0.2">
      <c r="A765" s="141" t="s">
        <v>247</v>
      </c>
      <c r="B765" s="141"/>
      <c r="C765" s="141"/>
      <c r="D765" s="142"/>
      <c r="E765" s="142"/>
      <c r="F765" s="142"/>
      <c r="G765" s="142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4"/>
    </row>
    <row r="766" spans="1:47" s="2" customFormat="1" ht="15.95" customHeight="1" x14ac:dyDescent="0.2">
      <c r="A766" s="140" t="s">
        <v>248</v>
      </c>
      <c r="B766" s="140"/>
      <c r="C766" s="140"/>
      <c r="D766" s="140"/>
      <c r="E766" s="140"/>
      <c r="F766" s="140"/>
      <c r="G766" s="140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4"/>
    </row>
    <row r="767" spans="1:47" s="2" customFormat="1" ht="15.95" customHeight="1" x14ac:dyDescent="0.2">
      <c r="A767" s="144"/>
      <c r="B767" s="144"/>
      <c r="C767" s="144"/>
      <c r="D767" s="144"/>
      <c r="E767" s="144"/>
      <c r="F767" s="144"/>
      <c r="G767" s="144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4"/>
    </row>
    <row r="768" spans="1:47" s="2" customFormat="1" ht="15.95" customHeight="1" x14ac:dyDescent="0.2">
      <c r="A768" s="143" t="s">
        <v>266</v>
      </c>
      <c r="B768" s="143"/>
      <c r="C768" s="143"/>
      <c r="D768" s="143"/>
      <c r="E768" s="143"/>
      <c r="F768" s="140"/>
      <c r="G768" s="140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4"/>
    </row>
    <row r="769" spans="1:45" s="2" customFormat="1" ht="15.95" customHeight="1" x14ac:dyDescent="0.2">
      <c r="A769" s="149" t="s">
        <v>96</v>
      </c>
      <c r="B769" s="149">
        <v>2014</v>
      </c>
      <c r="C769" s="149">
        <v>2024</v>
      </c>
      <c r="D769" s="171" t="s">
        <v>128</v>
      </c>
      <c r="E769" s="175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4"/>
    </row>
    <row r="770" spans="1:45" s="2" customFormat="1" ht="15.95" customHeight="1" x14ac:dyDescent="0.2">
      <c r="A770" s="151"/>
      <c r="B770" s="151"/>
      <c r="C770" s="151"/>
      <c r="D770" s="75" t="s">
        <v>12</v>
      </c>
      <c r="E770" s="132" t="s">
        <v>129</v>
      </c>
      <c r="F770" s="44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4"/>
    </row>
    <row r="771" spans="1:45" s="2" customFormat="1" ht="15.95" customHeight="1" x14ac:dyDescent="0.2">
      <c r="A771" s="133" t="s">
        <v>174</v>
      </c>
      <c r="B771" s="134">
        <v>241720</v>
      </c>
      <c r="C771" s="134">
        <v>255825</v>
      </c>
      <c r="D771" s="134">
        <v>14105</v>
      </c>
      <c r="E771" s="135">
        <v>5.7999999999999996E-2</v>
      </c>
      <c r="F771" s="44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4"/>
    </row>
    <row r="772" spans="1:45" s="2" customFormat="1" ht="15.95" customHeight="1" x14ac:dyDescent="0.2">
      <c r="A772" s="133" t="s">
        <v>381</v>
      </c>
      <c r="B772" s="134">
        <v>15745</v>
      </c>
      <c r="C772" s="134">
        <v>16675</v>
      </c>
      <c r="D772" s="134">
        <v>930</v>
      </c>
      <c r="E772" s="135">
        <v>5.9000000000000004E-2</v>
      </c>
      <c r="F772" s="44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4"/>
    </row>
    <row r="773" spans="1:45" s="2" customFormat="1" ht="15.95" customHeight="1" x14ac:dyDescent="0.2">
      <c r="A773" s="133" t="s">
        <v>382</v>
      </c>
      <c r="B773" s="134">
        <v>14410</v>
      </c>
      <c r="C773" s="134">
        <v>15535</v>
      </c>
      <c r="D773" s="134">
        <v>1125</v>
      </c>
      <c r="E773" s="135">
        <v>7.8E-2</v>
      </c>
      <c r="F773" s="44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4"/>
    </row>
    <row r="774" spans="1:45" s="2" customFormat="1" ht="15.95" customHeight="1" x14ac:dyDescent="0.2">
      <c r="A774" s="133" t="s">
        <v>383</v>
      </c>
      <c r="B774" s="134">
        <v>8645</v>
      </c>
      <c r="C774" s="134">
        <v>9535</v>
      </c>
      <c r="D774" s="134">
        <v>890</v>
      </c>
      <c r="E774" s="135">
        <v>0.10300000000000001</v>
      </c>
      <c r="F774" s="44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4"/>
    </row>
    <row r="775" spans="1:45" s="2" customFormat="1" ht="15.95" customHeight="1" x14ac:dyDescent="0.2">
      <c r="A775" s="133" t="s">
        <v>384</v>
      </c>
      <c r="B775" s="134">
        <v>3805</v>
      </c>
      <c r="C775" s="134">
        <v>4125</v>
      </c>
      <c r="D775" s="134">
        <v>320</v>
      </c>
      <c r="E775" s="135">
        <v>8.4000000000000005E-2</v>
      </c>
      <c r="F775" s="44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4"/>
    </row>
    <row r="776" spans="1:45" s="2" customFormat="1" ht="15.95" customHeight="1" x14ac:dyDescent="0.2">
      <c r="A776" s="133" t="s">
        <v>385</v>
      </c>
      <c r="B776" s="134">
        <v>2310</v>
      </c>
      <c r="C776" s="134">
        <v>2440</v>
      </c>
      <c r="D776" s="134">
        <v>130</v>
      </c>
      <c r="E776" s="135">
        <v>5.5999999999999994E-2</v>
      </c>
      <c r="F776" s="44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4"/>
    </row>
    <row r="777" spans="1:45" s="2" customFormat="1" ht="15.95" customHeight="1" x14ac:dyDescent="0.2">
      <c r="A777" s="133" t="s">
        <v>386</v>
      </c>
      <c r="B777" s="134">
        <v>4070</v>
      </c>
      <c r="C777" s="134">
        <v>4415</v>
      </c>
      <c r="D777" s="134">
        <v>345</v>
      </c>
      <c r="E777" s="135">
        <v>8.5000000000000006E-2</v>
      </c>
      <c r="F777" s="44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4"/>
    </row>
    <row r="778" spans="1:45" s="2" customFormat="1" ht="15.95" customHeight="1" x14ac:dyDescent="0.2">
      <c r="A778" s="133" t="s">
        <v>387</v>
      </c>
      <c r="B778" s="134">
        <v>1680</v>
      </c>
      <c r="C778" s="134">
        <v>1745</v>
      </c>
      <c r="D778" s="134">
        <v>65</v>
      </c>
      <c r="E778" s="135">
        <v>3.9E-2</v>
      </c>
      <c r="F778" s="44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4"/>
    </row>
    <row r="779" spans="1:45" s="2" customFormat="1" ht="15.95" customHeight="1" x14ac:dyDescent="0.2">
      <c r="A779" s="133" t="s">
        <v>388</v>
      </c>
      <c r="B779" s="134">
        <v>24675</v>
      </c>
      <c r="C779" s="134">
        <v>26205</v>
      </c>
      <c r="D779" s="134">
        <v>1530</v>
      </c>
      <c r="E779" s="135">
        <v>6.2E-2</v>
      </c>
      <c r="F779" s="44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4"/>
    </row>
    <row r="780" spans="1:45" s="2" customFormat="1" ht="15.95" customHeight="1" x14ac:dyDescent="0.2">
      <c r="A780" s="133" t="s">
        <v>389</v>
      </c>
      <c r="B780" s="134">
        <v>4340</v>
      </c>
      <c r="C780" s="134">
        <v>4560</v>
      </c>
      <c r="D780" s="134">
        <v>220</v>
      </c>
      <c r="E780" s="135">
        <v>5.0999999999999997E-2</v>
      </c>
      <c r="F780" s="44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4"/>
    </row>
    <row r="781" spans="1:45" s="2" customFormat="1" ht="15.95" customHeight="1" x14ac:dyDescent="0.2">
      <c r="A781" s="133" t="s">
        <v>390</v>
      </c>
      <c r="B781" s="134">
        <v>11155</v>
      </c>
      <c r="C781" s="134">
        <v>12040</v>
      </c>
      <c r="D781" s="134">
        <v>885</v>
      </c>
      <c r="E781" s="135">
        <v>7.9000000000000001E-2</v>
      </c>
      <c r="F781" s="44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4"/>
    </row>
    <row r="782" spans="1:45" s="2" customFormat="1" ht="15.95" customHeight="1" x14ac:dyDescent="0.2">
      <c r="A782" s="133" t="s">
        <v>391</v>
      </c>
      <c r="B782" s="134">
        <v>6265</v>
      </c>
      <c r="C782" s="134">
        <v>6990</v>
      </c>
      <c r="D782" s="134">
        <v>725</v>
      </c>
      <c r="E782" s="135">
        <v>0.11599999999999999</v>
      </c>
      <c r="F782" s="44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4"/>
    </row>
    <row r="783" spans="1:45" s="2" customFormat="1" ht="15.95" customHeight="1" x14ac:dyDescent="0.2">
      <c r="A783" s="133" t="s">
        <v>392</v>
      </c>
      <c r="B783" s="134">
        <v>3645</v>
      </c>
      <c r="C783" s="134">
        <v>3825</v>
      </c>
      <c r="D783" s="134">
        <v>180</v>
      </c>
      <c r="E783" s="135">
        <v>4.9000000000000002E-2</v>
      </c>
      <c r="F783" s="44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4"/>
    </row>
    <row r="784" spans="1:45" s="2" customFormat="1" ht="15.95" customHeight="1" x14ac:dyDescent="0.2">
      <c r="A784" s="133" t="s">
        <v>393</v>
      </c>
      <c r="B784" s="134">
        <v>17915</v>
      </c>
      <c r="C784" s="134">
        <v>18810</v>
      </c>
      <c r="D784" s="134">
        <v>895</v>
      </c>
      <c r="E784" s="135">
        <v>0.05</v>
      </c>
      <c r="F784" s="44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4"/>
    </row>
    <row r="785" spans="1:47" s="2" customFormat="1" ht="15.95" customHeight="1" x14ac:dyDescent="0.2">
      <c r="A785" s="133" t="s">
        <v>394</v>
      </c>
      <c r="B785" s="134">
        <v>6985</v>
      </c>
      <c r="C785" s="134">
        <v>7415</v>
      </c>
      <c r="D785" s="134">
        <v>430</v>
      </c>
      <c r="E785" s="135">
        <v>6.2E-2</v>
      </c>
      <c r="F785" s="44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4"/>
    </row>
    <row r="786" spans="1:47" s="2" customFormat="1" ht="15.95" customHeight="1" x14ac:dyDescent="0.2">
      <c r="A786" s="133" t="s">
        <v>395</v>
      </c>
      <c r="B786" s="134">
        <v>7175</v>
      </c>
      <c r="C786" s="134">
        <v>7975</v>
      </c>
      <c r="D786" s="134">
        <v>800</v>
      </c>
      <c r="E786" s="135">
        <v>0.111</v>
      </c>
      <c r="F786" s="44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4"/>
    </row>
    <row r="787" spans="1:47" s="2" customFormat="1" ht="15.95" customHeight="1" x14ac:dyDescent="0.2">
      <c r="A787" s="133" t="s">
        <v>396</v>
      </c>
      <c r="B787" s="134">
        <v>20345</v>
      </c>
      <c r="C787" s="134">
        <v>20895</v>
      </c>
      <c r="D787" s="134">
        <v>550</v>
      </c>
      <c r="E787" s="135">
        <v>2.7000000000000003E-2</v>
      </c>
      <c r="F787" s="44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4"/>
    </row>
    <row r="788" spans="1:47" s="2" customFormat="1" ht="15.95" customHeight="1" x14ac:dyDescent="0.2">
      <c r="A788" s="133" t="s">
        <v>397</v>
      </c>
      <c r="B788" s="134">
        <v>40955</v>
      </c>
      <c r="C788" s="134">
        <v>41630</v>
      </c>
      <c r="D788" s="134">
        <v>675</v>
      </c>
      <c r="E788" s="135">
        <v>1.6E-2</v>
      </c>
      <c r="F788" s="44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4"/>
    </row>
    <row r="789" spans="1:47" s="2" customFormat="1" ht="15.95" customHeight="1" x14ac:dyDescent="0.2">
      <c r="A789" s="133" t="s">
        <v>398</v>
      </c>
      <c r="B789" s="134">
        <v>2075</v>
      </c>
      <c r="C789" s="134">
        <v>2105</v>
      </c>
      <c r="D789" s="134">
        <v>30</v>
      </c>
      <c r="E789" s="135">
        <v>1.3999999999999999E-2</v>
      </c>
      <c r="F789" s="44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4"/>
    </row>
    <row r="790" spans="1:47" s="2" customFormat="1" ht="15.95" customHeight="1" x14ac:dyDescent="0.2">
      <c r="A790" s="133" t="s">
        <v>399</v>
      </c>
      <c r="B790" s="134">
        <v>6510</v>
      </c>
      <c r="C790" s="134">
        <v>7065</v>
      </c>
      <c r="D790" s="134">
        <v>555</v>
      </c>
      <c r="E790" s="135">
        <v>8.5000000000000006E-2</v>
      </c>
      <c r="F790" s="44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4"/>
    </row>
    <row r="791" spans="1:47" s="2" customFormat="1" ht="15.95" customHeight="1" x14ac:dyDescent="0.2">
      <c r="A791" s="133" t="s">
        <v>400</v>
      </c>
      <c r="B791" s="134">
        <v>7070</v>
      </c>
      <c r="C791" s="134">
        <v>7620</v>
      </c>
      <c r="D791" s="134">
        <v>550</v>
      </c>
      <c r="E791" s="135">
        <v>7.8E-2</v>
      </c>
      <c r="F791" s="44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4"/>
    </row>
    <row r="792" spans="1:47" s="2" customFormat="1" ht="15.95" customHeight="1" x14ac:dyDescent="0.2">
      <c r="A792" s="133" t="s">
        <v>401</v>
      </c>
      <c r="B792" s="134">
        <v>17855</v>
      </c>
      <c r="C792" s="134">
        <v>18975</v>
      </c>
      <c r="D792" s="134">
        <v>1120</v>
      </c>
      <c r="E792" s="135">
        <v>6.3E-2</v>
      </c>
      <c r="F792" s="44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4"/>
    </row>
    <row r="793" spans="1:47" s="2" customFormat="1" ht="15.95" customHeight="1" x14ac:dyDescent="0.2">
      <c r="A793" s="133" t="s">
        <v>402</v>
      </c>
      <c r="B793" s="134">
        <v>14085</v>
      </c>
      <c r="C793" s="134">
        <v>15245</v>
      </c>
      <c r="D793" s="134">
        <v>1160</v>
      </c>
      <c r="E793" s="135">
        <v>8.199999999999999E-2</v>
      </c>
      <c r="F793" s="44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4"/>
    </row>
    <row r="794" spans="1:47" s="2" customFormat="1" ht="15.95" customHeight="1" x14ac:dyDescent="0.2">
      <c r="A794" s="141" t="s">
        <v>243</v>
      </c>
      <c r="B794" s="141"/>
      <c r="C794" s="141"/>
      <c r="D794" s="141"/>
      <c r="E794" s="141"/>
      <c r="F794" s="142"/>
      <c r="G794" s="142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4"/>
    </row>
    <row r="795" spans="1:47" s="2" customFormat="1" ht="15.95" customHeight="1" x14ac:dyDescent="0.2">
      <c r="A795" s="140" t="s">
        <v>157</v>
      </c>
      <c r="B795" s="140"/>
      <c r="C795" s="140"/>
      <c r="D795" s="140"/>
      <c r="E795" s="140"/>
      <c r="F795" s="140"/>
      <c r="G795" s="140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4"/>
    </row>
    <row r="796" spans="1:47" s="2" customFormat="1" ht="15.95" customHeight="1" x14ac:dyDescent="0.2">
      <c r="A796" s="144"/>
      <c r="B796" s="144"/>
      <c r="C796" s="144"/>
      <c r="D796" s="144"/>
      <c r="E796" s="144"/>
      <c r="F796" s="144"/>
      <c r="G796" s="144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4"/>
    </row>
    <row r="797" spans="1:47" s="2" customFormat="1" ht="15.95" customHeight="1" x14ac:dyDescent="0.2">
      <c r="A797" s="143" t="s">
        <v>267</v>
      </c>
      <c r="B797" s="143"/>
      <c r="C797" s="143"/>
      <c r="D797" s="143"/>
      <c r="E797" s="140"/>
      <c r="F797" s="140"/>
      <c r="G797" s="140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4"/>
    </row>
    <row r="798" spans="1:47" s="2" customFormat="1" ht="15.95" customHeight="1" x14ac:dyDescent="0.2">
      <c r="A798" s="149" t="s">
        <v>97</v>
      </c>
      <c r="B798" s="149" t="s">
        <v>98</v>
      </c>
      <c r="C798" s="149" t="s">
        <v>99</v>
      </c>
      <c r="D798" s="149" t="s">
        <v>100</v>
      </c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4"/>
    </row>
    <row r="799" spans="1:47" s="2" customFormat="1" ht="15.95" customHeight="1" x14ac:dyDescent="0.2">
      <c r="A799" s="151"/>
      <c r="B799" s="151"/>
      <c r="C799" s="151"/>
      <c r="D799" s="151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4"/>
    </row>
    <row r="800" spans="1:47" s="2" customFormat="1" ht="15.95" customHeight="1" x14ac:dyDescent="0.2">
      <c r="A800" s="133" t="s">
        <v>174</v>
      </c>
      <c r="B800" s="134">
        <v>7104</v>
      </c>
      <c r="C800" s="134">
        <v>1592</v>
      </c>
      <c r="D800" s="134">
        <v>5512</v>
      </c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4"/>
    </row>
    <row r="801" spans="1:44" s="2" customFormat="1" ht="15.95" customHeight="1" x14ac:dyDescent="0.2">
      <c r="A801" s="133" t="s">
        <v>381</v>
      </c>
      <c r="B801" s="134">
        <v>448</v>
      </c>
      <c r="C801" s="134">
        <v>96</v>
      </c>
      <c r="D801" s="134">
        <v>352</v>
      </c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4"/>
    </row>
    <row r="802" spans="1:44" s="2" customFormat="1" ht="15.95" customHeight="1" x14ac:dyDescent="0.2">
      <c r="A802" s="133" t="s">
        <v>382</v>
      </c>
      <c r="B802" s="134">
        <v>392</v>
      </c>
      <c r="C802" s="134">
        <v>116</v>
      </c>
      <c r="D802" s="134">
        <v>276</v>
      </c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4"/>
    </row>
    <row r="803" spans="1:44" s="2" customFormat="1" ht="15.95" customHeight="1" x14ac:dyDescent="0.2">
      <c r="A803" s="133" t="s">
        <v>383</v>
      </c>
      <c r="B803" s="134">
        <v>212</v>
      </c>
      <c r="C803" s="134">
        <v>90</v>
      </c>
      <c r="D803" s="134">
        <v>122</v>
      </c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4"/>
    </row>
    <row r="804" spans="1:44" s="2" customFormat="1" ht="15.95" customHeight="1" x14ac:dyDescent="0.2">
      <c r="A804" s="133" t="s">
        <v>384</v>
      </c>
      <c r="B804" s="134">
        <v>134</v>
      </c>
      <c r="C804" s="134">
        <v>34</v>
      </c>
      <c r="D804" s="134">
        <v>100</v>
      </c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4"/>
    </row>
    <row r="805" spans="1:44" s="2" customFormat="1" ht="15.95" customHeight="1" x14ac:dyDescent="0.2">
      <c r="A805" s="133" t="s">
        <v>385</v>
      </c>
      <c r="B805" s="134">
        <v>82</v>
      </c>
      <c r="C805" s="134">
        <v>13</v>
      </c>
      <c r="D805" s="134">
        <v>69</v>
      </c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4"/>
    </row>
    <row r="806" spans="1:44" s="2" customFormat="1" ht="15.95" customHeight="1" x14ac:dyDescent="0.2">
      <c r="A806" s="133" t="s">
        <v>386</v>
      </c>
      <c r="B806" s="134">
        <v>123</v>
      </c>
      <c r="C806" s="134">
        <v>35</v>
      </c>
      <c r="D806" s="134">
        <v>88</v>
      </c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4"/>
    </row>
    <row r="807" spans="1:44" s="2" customFormat="1" ht="15.95" customHeight="1" x14ac:dyDescent="0.2">
      <c r="A807" s="133" t="s">
        <v>387</v>
      </c>
      <c r="B807" s="134">
        <v>35</v>
      </c>
      <c r="C807" s="134">
        <v>7</v>
      </c>
      <c r="D807" s="134">
        <v>28</v>
      </c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4"/>
    </row>
    <row r="808" spans="1:44" s="2" customFormat="1" ht="15.95" customHeight="1" x14ac:dyDescent="0.2">
      <c r="A808" s="133" t="s">
        <v>388</v>
      </c>
      <c r="B808" s="134">
        <v>656</v>
      </c>
      <c r="C808" s="134">
        <v>154</v>
      </c>
      <c r="D808" s="134">
        <v>502</v>
      </c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4"/>
    </row>
    <row r="809" spans="1:44" s="2" customFormat="1" ht="15.95" customHeight="1" x14ac:dyDescent="0.2">
      <c r="A809" s="133" t="s">
        <v>389</v>
      </c>
      <c r="B809" s="134">
        <v>128</v>
      </c>
      <c r="C809" s="134">
        <v>24</v>
      </c>
      <c r="D809" s="134">
        <v>104</v>
      </c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4"/>
    </row>
    <row r="810" spans="1:44" s="2" customFormat="1" ht="15.95" customHeight="1" x14ac:dyDescent="0.2">
      <c r="A810" s="133" t="s">
        <v>390</v>
      </c>
      <c r="B810" s="134">
        <v>337</v>
      </c>
      <c r="C810" s="134">
        <v>93</v>
      </c>
      <c r="D810" s="134">
        <v>244</v>
      </c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4"/>
    </row>
    <row r="811" spans="1:44" s="2" customFormat="1" ht="15.95" customHeight="1" x14ac:dyDescent="0.2">
      <c r="A811" s="133" t="s">
        <v>391</v>
      </c>
      <c r="B811" s="134">
        <v>211</v>
      </c>
      <c r="C811" s="134">
        <v>74</v>
      </c>
      <c r="D811" s="134">
        <v>137</v>
      </c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4"/>
    </row>
    <row r="812" spans="1:44" s="2" customFormat="1" ht="15.95" customHeight="1" x14ac:dyDescent="0.2">
      <c r="A812" s="133" t="s">
        <v>392</v>
      </c>
      <c r="B812" s="134">
        <v>100</v>
      </c>
      <c r="C812" s="134">
        <v>19</v>
      </c>
      <c r="D812" s="134">
        <v>81</v>
      </c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4"/>
    </row>
    <row r="813" spans="1:44" s="2" customFormat="1" ht="15.95" customHeight="1" x14ac:dyDescent="0.2">
      <c r="A813" s="133" t="s">
        <v>393</v>
      </c>
      <c r="B813" s="134">
        <v>779</v>
      </c>
      <c r="C813" s="134">
        <v>110</v>
      </c>
      <c r="D813" s="134">
        <v>669</v>
      </c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4"/>
    </row>
    <row r="814" spans="1:44" s="2" customFormat="1" ht="15.95" customHeight="1" x14ac:dyDescent="0.2">
      <c r="A814" s="133" t="s">
        <v>394</v>
      </c>
      <c r="B814" s="134">
        <v>182</v>
      </c>
      <c r="C814" s="134">
        <v>43</v>
      </c>
      <c r="D814" s="134">
        <v>139</v>
      </c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4"/>
    </row>
    <row r="815" spans="1:44" s="2" customFormat="1" ht="15.95" customHeight="1" x14ac:dyDescent="0.2">
      <c r="A815" s="133" t="s">
        <v>395</v>
      </c>
      <c r="B815" s="134">
        <v>237</v>
      </c>
      <c r="C815" s="134">
        <v>81</v>
      </c>
      <c r="D815" s="134">
        <v>156</v>
      </c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4"/>
    </row>
    <row r="816" spans="1:44" s="2" customFormat="1" ht="15.95" customHeight="1" x14ac:dyDescent="0.2">
      <c r="A816" s="133" t="s">
        <v>396</v>
      </c>
      <c r="B816" s="134">
        <v>669</v>
      </c>
      <c r="C816" s="134">
        <v>65</v>
      </c>
      <c r="D816" s="134">
        <v>604</v>
      </c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4"/>
    </row>
    <row r="817" spans="1:47" s="2" customFormat="1" ht="15.95" customHeight="1" x14ac:dyDescent="0.2">
      <c r="A817" s="133" t="s">
        <v>397</v>
      </c>
      <c r="B817" s="134">
        <v>968</v>
      </c>
      <c r="C817" s="134">
        <v>156</v>
      </c>
      <c r="D817" s="134">
        <v>812</v>
      </c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4"/>
    </row>
    <row r="818" spans="1:47" s="2" customFormat="1" ht="15.95" customHeight="1" x14ac:dyDescent="0.2">
      <c r="A818" s="133" t="s">
        <v>398</v>
      </c>
      <c r="B818" s="134">
        <v>60</v>
      </c>
      <c r="C818" s="134">
        <v>6</v>
      </c>
      <c r="D818" s="134">
        <v>54</v>
      </c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4"/>
    </row>
    <row r="819" spans="1:47" s="2" customFormat="1" ht="15.95" customHeight="1" x14ac:dyDescent="0.2">
      <c r="A819" s="133" t="s">
        <v>399</v>
      </c>
      <c r="B819" s="134">
        <v>158</v>
      </c>
      <c r="C819" s="134">
        <v>56</v>
      </c>
      <c r="D819" s="134">
        <v>102</v>
      </c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4"/>
    </row>
    <row r="820" spans="1:47" s="2" customFormat="1" ht="15.95" customHeight="1" x14ac:dyDescent="0.2">
      <c r="A820" s="133" t="s">
        <v>400</v>
      </c>
      <c r="B820" s="134">
        <v>227</v>
      </c>
      <c r="C820" s="134">
        <v>59</v>
      </c>
      <c r="D820" s="134">
        <v>168</v>
      </c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4"/>
    </row>
    <row r="821" spans="1:47" s="2" customFormat="1" ht="15.95" customHeight="1" x14ac:dyDescent="0.2">
      <c r="A821" s="133" t="s">
        <v>401</v>
      </c>
      <c r="B821" s="134">
        <v>528</v>
      </c>
      <c r="C821" s="134">
        <v>146</v>
      </c>
      <c r="D821" s="134">
        <v>382</v>
      </c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4"/>
    </row>
    <row r="822" spans="1:47" s="2" customFormat="1" ht="15.95" customHeight="1" x14ac:dyDescent="0.2">
      <c r="A822" s="133" t="s">
        <v>402</v>
      </c>
      <c r="B822" s="134">
        <v>441</v>
      </c>
      <c r="C822" s="134">
        <v>117</v>
      </c>
      <c r="D822" s="134">
        <v>324</v>
      </c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4"/>
    </row>
    <row r="823" spans="1:47" s="2" customFormat="1" ht="15.95" customHeight="1" x14ac:dyDescent="0.2">
      <c r="A823" s="141" t="s">
        <v>243</v>
      </c>
      <c r="B823" s="141"/>
      <c r="C823" s="141"/>
      <c r="D823" s="141"/>
      <c r="E823" s="142"/>
      <c r="F823" s="142"/>
      <c r="G823" s="142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4"/>
    </row>
    <row r="824" spans="1:47" s="2" customFormat="1" ht="15.95" customHeight="1" x14ac:dyDescent="0.2">
      <c r="A824" s="140" t="s">
        <v>157</v>
      </c>
      <c r="B824" s="140"/>
      <c r="C824" s="140"/>
      <c r="D824" s="140"/>
      <c r="E824" s="140"/>
      <c r="F824" s="140"/>
      <c r="G824" s="140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4"/>
    </row>
    <row r="825" spans="1:47" s="2" customFormat="1" ht="15.95" customHeight="1" x14ac:dyDescent="0.2">
      <c r="A825" s="155"/>
      <c r="B825" s="155"/>
      <c r="C825" s="155"/>
      <c r="D825" s="155"/>
      <c r="E825" s="155"/>
      <c r="F825" s="155"/>
      <c r="G825" s="155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4"/>
    </row>
    <row r="826" spans="1:47" s="2" customFormat="1" ht="15.95" customHeight="1" x14ac:dyDescent="0.2">
      <c r="A826" s="143" t="s">
        <v>268</v>
      </c>
      <c r="B826" s="143"/>
      <c r="C826" s="143"/>
      <c r="D826" s="140"/>
      <c r="E826" s="140"/>
      <c r="F826" s="140"/>
      <c r="G826" s="140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4"/>
    </row>
    <row r="827" spans="1:47" s="2" customFormat="1" ht="15.95" customHeight="1" x14ac:dyDescent="0.2">
      <c r="A827" s="77" t="s">
        <v>101</v>
      </c>
      <c r="B827" s="171" t="s">
        <v>130</v>
      </c>
      <c r="C827" s="174"/>
      <c r="D827" s="44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4"/>
    </row>
    <row r="828" spans="1:47" s="2" customFormat="1" ht="15.95" customHeight="1" x14ac:dyDescent="0.2">
      <c r="A828" s="78"/>
      <c r="B828" s="126" t="s">
        <v>12</v>
      </c>
      <c r="C828" s="129" t="s">
        <v>129</v>
      </c>
      <c r="D828" s="44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4"/>
    </row>
    <row r="829" spans="1:47" s="2" customFormat="1" ht="15.95" customHeight="1" x14ac:dyDescent="0.2">
      <c r="A829" s="133" t="s">
        <v>403</v>
      </c>
      <c r="B829" s="134">
        <v>40</v>
      </c>
      <c r="C829" s="135">
        <v>0.34799999999999998</v>
      </c>
      <c r="D829" s="44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4"/>
    </row>
    <row r="830" spans="1:47" s="2" customFormat="1" ht="15.95" customHeight="1" x14ac:dyDescent="0.2">
      <c r="A830" s="133" t="s">
        <v>404</v>
      </c>
      <c r="B830" s="134">
        <v>100</v>
      </c>
      <c r="C830" s="135">
        <v>0.28600000000000003</v>
      </c>
      <c r="D830" s="44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4"/>
    </row>
    <row r="831" spans="1:47" s="2" customFormat="1" ht="15.95" customHeight="1" x14ac:dyDescent="0.2">
      <c r="A831" s="133" t="s">
        <v>375</v>
      </c>
      <c r="B831" s="134">
        <v>65</v>
      </c>
      <c r="C831" s="135">
        <v>0.27699999999999997</v>
      </c>
      <c r="D831" s="44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4"/>
    </row>
    <row r="832" spans="1:47" s="2" customFormat="1" ht="15.95" customHeight="1" x14ac:dyDescent="0.2">
      <c r="A832" s="133" t="s">
        <v>405</v>
      </c>
      <c r="B832" s="134">
        <v>130</v>
      </c>
      <c r="C832" s="135">
        <v>0.27399999999999997</v>
      </c>
      <c r="D832" s="44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4"/>
    </row>
    <row r="833" spans="1:47" s="2" customFormat="1" ht="15.95" customHeight="1" x14ac:dyDescent="0.2">
      <c r="A833" s="133" t="s">
        <v>406</v>
      </c>
      <c r="B833" s="134">
        <v>410</v>
      </c>
      <c r="C833" s="135">
        <v>0.25900000000000001</v>
      </c>
      <c r="D833" s="44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4"/>
    </row>
    <row r="834" spans="1:47" s="2" customFormat="1" ht="15.95" customHeight="1" x14ac:dyDescent="0.2">
      <c r="A834" s="133" t="s">
        <v>407</v>
      </c>
      <c r="B834" s="134">
        <v>10</v>
      </c>
      <c r="C834" s="135">
        <v>0.25</v>
      </c>
      <c r="D834" s="44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4"/>
    </row>
    <row r="835" spans="1:47" s="2" customFormat="1" ht="15.95" customHeight="1" x14ac:dyDescent="0.2">
      <c r="A835" s="133" t="s">
        <v>408</v>
      </c>
      <c r="B835" s="134">
        <v>380</v>
      </c>
      <c r="C835" s="135">
        <v>0.245</v>
      </c>
      <c r="D835" s="44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4"/>
    </row>
    <row r="836" spans="1:47" s="2" customFormat="1" ht="15.95" customHeight="1" x14ac:dyDescent="0.2">
      <c r="A836" s="133" t="s">
        <v>409</v>
      </c>
      <c r="B836" s="134">
        <v>20</v>
      </c>
      <c r="C836" s="135">
        <v>0.23499999999999999</v>
      </c>
      <c r="D836" s="44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4"/>
    </row>
    <row r="837" spans="1:47" s="2" customFormat="1" ht="15.95" customHeight="1" x14ac:dyDescent="0.2">
      <c r="A837" s="133" t="s">
        <v>410</v>
      </c>
      <c r="B837" s="134">
        <v>10</v>
      </c>
      <c r="C837" s="135">
        <v>0.222</v>
      </c>
      <c r="D837" s="44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4"/>
    </row>
    <row r="838" spans="1:47" s="2" customFormat="1" ht="15.95" customHeight="1" x14ac:dyDescent="0.2">
      <c r="A838" s="133" t="s">
        <v>374</v>
      </c>
      <c r="B838" s="134">
        <v>140</v>
      </c>
      <c r="C838" s="135">
        <v>0.215</v>
      </c>
      <c r="D838" s="44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4"/>
    </row>
    <row r="839" spans="1:47" s="2" customFormat="1" ht="15.95" customHeight="1" x14ac:dyDescent="0.2">
      <c r="A839" s="133" t="s">
        <v>411</v>
      </c>
      <c r="B839" s="134">
        <v>15</v>
      </c>
      <c r="C839" s="135">
        <v>0.214</v>
      </c>
      <c r="D839" s="44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4"/>
    </row>
    <row r="840" spans="1:47" s="2" customFormat="1" ht="15.95" customHeight="1" x14ac:dyDescent="0.2">
      <c r="A840" s="133" t="s">
        <v>412</v>
      </c>
      <c r="B840" s="134">
        <v>60</v>
      </c>
      <c r="C840" s="135">
        <v>0.20300000000000001</v>
      </c>
      <c r="D840" s="44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4"/>
    </row>
    <row r="841" spans="1:47" s="2" customFormat="1" ht="15.95" customHeight="1" x14ac:dyDescent="0.2">
      <c r="A841" s="133" t="s">
        <v>413</v>
      </c>
      <c r="B841" s="134">
        <v>15</v>
      </c>
      <c r="C841" s="135">
        <v>0.2</v>
      </c>
      <c r="D841" s="44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4"/>
    </row>
    <row r="842" spans="1:47" s="2" customFormat="1" ht="15.95" customHeight="1" x14ac:dyDescent="0.2">
      <c r="A842" s="133" t="s">
        <v>414</v>
      </c>
      <c r="B842" s="134">
        <v>15</v>
      </c>
      <c r="C842" s="135">
        <v>0.2</v>
      </c>
      <c r="D842" s="44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4"/>
    </row>
    <row r="843" spans="1:47" s="2" customFormat="1" ht="15.95" customHeight="1" x14ac:dyDescent="0.2">
      <c r="A843" s="133" t="s">
        <v>415</v>
      </c>
      <c r="B843" s="134">
        <v>15</v>
      </c>
      <c r="C843" s="135">
        <v>0.2</v>
      </c>
      <c r="D843" s="44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4"/>
    </row>
    <row r="844" spans="1:47" s="2" customFormat="1" ht="15.95" customHeight="1" x14ac:dyDescent="0.2">
      <c r="A844" s="141" t="s">
        <v>243</v>
      </c>
      <c r="B844" s="141"/>
      <c r="C844" s="141"/>
      <c r="D844" s="142"/>
      <c r="E844" s="142"/>
      <c r="F844" s="142"/>
      <c r="G844" s="142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4"/>
    </row>
    <row r="845" spans="1:47" s="2" customFormat="1" ht="15.95" customHeight="1" x14ac:dyDescent="0.2">
      <c r="A845" s="140" t="s">
        <v>157</v>
      </c>
      <c r="B845" s="140"/>
      <c r="C845" s="140"/>
      <c r="D845" s="140"/>
      <c r="E845" s="140"/>
      <c r="F845" s="140"/>
      <c r="G845" s="140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4"/>
    </row>
    <row r="846" spans="1:47" s="2" customFormat="1" ht="15.95" customHeight="1" x14ac:dyDescent="0.2">
      <c r="A846" s="144"/>
      <c r="B846" s="144"/>
      <c r="C846" s="144"/>
      <c r="D846" s="144"/>
      <c r="E846" s="144"/>
      <c r="F846" s="144"/>
      <c r="G846" s="144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4"/>
    </row>
    <row r="847" spans="1:47" s="2" customFormat="1" ht="15.95" customHeight="1" x14ac:dyDescent="0.2">
      <c r="A847" s="143" t="s">
        <v>269</v>
      </c>
      <c r="B847" s="143"/>
      <c r="C847" s="143"/>
      <c r="D847" s="140"/>
      <c r="E847" s="140"/>
      <c r="F847" s="140"/>
      <c r="G847" s="140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4"/>
    </row>
    <row r="848" spans="1:47" s="2" customFormat="1" ht="15.95" customHeight="1" x14ac:dyDescent="0.2">
      <c r="A848" s="149" t="s">
        <v>101</v>
      </c>
      <c r="B848" s="171" t="s">
        <v>130</v>
      </c>
      <c r="C848" s="175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4"/>
    </row>
    <row r="849" spans="1:43" s="2" customFormat="1" ht="15.95" customHeight="1" x14ac:dyDescent="0.2">
      <c r="A849" s="151"/>
      <c r="B849" s="126" t="s">
        <v>12</v>
      </c>
      <c r="C849" s="126" t="s">
        <v>129</v>
      </c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4"/>
    </row>
    <row r="850" spans="1:43" s="2" customFormat="1" ht="15.95" customHeight="1" x14ac:dyDescent="0.2">
      <c r="A850" s="133" t="s">
        <v>416</v>
      </c>
      <c r="B850" s="134">
        <v>740</v>
      </c>
      <c r="C850" s="135">
        <v>0.129</v>
      </c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4"/>
    </row>
    <row r="851" spans="1:43" s="2" customFormat="1" ht="15.95" customHeight="1" x14ac:dyDescent="0.2">
      <c r="A851" s="133" t="s">
        <v>104</v>
      </c>
      <c r="B851" s="134">
        <v>700</v>
      </c>
      <c r="C851" s="135">
        <v>0.115</v>
      </c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4"/>
    </row>
    <row r="852" spans="1:43" s="2" customFormat="1" ht="15.95" customHeight="1" x14ac:dyDescent="0.2">
      <c r="A852" s="133" t="s">
        <v>406</v>
      </c>
      <c r="B852" s="134">
        <v>410</v>
      </c>
      <c r="C852" s="135">
        <v>0.25900000000000001</v>
      </c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4"/>
    </row>
    <row r="853" spans="1:43" s="2" customFormat="1" ht="15.95" customHeight="1" x14ac:dyDescent="0.2">
      <c r="A853" s="133" t="s">
        <v>417</v>
      </c>
      <c r="B853" s="134">
        <v>405</v>
      </c>
      <c r="C853" s="135">
        <v>9.6999999999999989E-2</v>
      </c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4"/>
    </row>
    <row r="854" spans="1:43" s="2" customFormat="1" ht="15.95" customHeight="1" x14ac:dyDescent="0.2">
      <c r="A854" s="133" t="s">
        <v>408</v>
      </c>
      <c r="B854" s="134">
        <v>380</v>
      </c>
      <c r="C854" s="135">
        <v>0.245</v>
      </c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4"/>
    </row>
    <row r="855" spans="1:43" s="2" customFormat="1" ht="15.95" customHeight="1" x14ac:dyDescent="0.2">
      <c r="A855" s="133" t="s">
        <v>418</v>
      </c>
      <c r="B855" s="134">
        <v>325</v>
      </c>
      <c r="C855" s="135">
        <v>0.08</v>
      </c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4"/>
    </row>
    <row r="856" spans="1:43" s="2" customFormat="1" ht="15.95" customHeight="1" x14ac:dyDescent="0.2">
      <c r="A856" s="133" t="s">
        <v>419</v>
      </c>
      <c r="B856" s="134">
        <v>315</v>
      </c>
      <c r="C856" s="135">
        <v>7.9000000000000001E-2</v>
      </c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4"/>
    </row>
    <row r="857" spans="1:43" s="2" customFormat="1" ht="15.95" customHeight="1" x14ac:dyDescent="0.2">
      <c r="A857" s="133" t="s">
        <v>420</v>
      </c>
      <c r="B857" s="134">
        <v>310</v>
      </c>
      <c r="C857" s="135">
        <v>0.126</v>
      </c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4"/>
    </row>
    <row r="858" spans="1:43" s="2" customFormat="1" ht="15.95" customHeight="1" x14ac:dyDescent="0.2">
      <c r="A858" s="133" t="s">
        <v>421</v>
      </c>
      <c r="B858" s="134">
        <v>225</v>
      </c>
      <c r="C858" s="135">
        <v>0.13800000000000001</v>
      </c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4"/>
    </row>
    <row r="859" spans="1:43" s="2" customFormat="1" ht="15.95" customHeight="1" x14ac:dyDescent="0.2">
      <c r="A859" s="133" t="s">
        <v>422</v>
      </c>
      <c r="B859" s="134">
        <v>195</v>
      </c>
      <c r="C859" s="135">
        <v>5.9000000000000004E-2</v>
      </c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4"/>
    </row>
    <row r="860" spans="1:43" s="2" customFormat="1" ht="15.95" customHeight="1" x14ac:dyDescent="0.2">
      <c r="A860" s="133" t="s">
        <v>423</v>
      </c>
      <c r="B860" s="134">
        <v>185</v>
      </c>
      <c r="C860" s="135">
        <v>7.6999999999999999E-2</v>
      </c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4"/>
    </row>
    <row r="861" spans="1:43" s="2" customFormat="1" ht="15.95" customHeight="1" x14ac:dyDescent="0.2">
      <c r="A861" s="133" t="s">
        <v>424</v>
      </c>
      <c r="B861" s="134">
        <v>185</v>
      </c>
      <c r="C861" s="135">
        <v>7.0999999999999994E-2</v>
      </c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4"/>
    </row>
    <row r="862" spans="1:43" s="2" customFormat="1" ht="15.95" customHeight="1" x14ac:dyDescent="0.2">
      <c r="A862" s="133" t="s">
        <v>251</v>
      </c>
      <c r="B862" s="134">
        <v>180</v>
      </c>
      <c r="C862" s="135">
        <v>9.5000000000000001E-2</v>
      </c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4"/>
    </row>
    <row r="863" spans="1:43" s="2" customFormat="1" ht="15.95" customHeight="1" x14ac:dyDescent="0.2">
      <c r="A863" s="133" t="s">
        <v>377</v>
      </c>
      <c r="B863" s="134">
        <v>180</v>
      </c>
      <c r="C863" s="135">
        <v>0.115</v>
      </c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4"/>
    </row>
    <row r="864" spans="1:43" s="2" customFormat="1" ht="15.95" customHeight="1" x14ac:dyDescent="0.2">
      <c r="A864" s="133" t="s">
        <v>425</v>
      </c>
      <c r="B864" s="134">
        <v>170</v>
      </c>
      <c r="C864" s="135">
        <v>0.12</v>
      </c>
      <c r="D864" s="44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4"/>
    </row>
    <row r="865" spans="1:47" s="2" customFormat="1" ht="15.95" customHeight="1" x14ac:dyDescent="0.2">
      <c r="A865" s="141" t="s">
        <v>241</v>
      </c>
      <c r="B865" s="141"/>
      <c r="C865" s="141"/>
      <c r="D865" s="142"/>
      <c r="E865" s="142"/>
      <c r="F865" s="142"/>
      <c r="G865" s="142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4"/>
    </row>
    <row r="866" spans="1:47" s="2" customFormat="1" ht="15.95" customHeight="1" x14ac:dyDescent="0.2">
      <c r="A866" s="140" t="s">
        <v>157</v>
      </c>
      <c r="B866" s="140"/>
      <c r="C866" s="140"/>
      <c r="D866" s="140"/>
      <c r="E866" s="140"/>
      <c r="F866" s="140"/>
      <c r="G866" s="140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4"/>
    </row>
    <row r="867" spans="1:47" s="2" customFormat="1" ht="15.95" customHeight="1" x14ac:dyDescent="0.2">
      <c r="A867" s="155"/>
      <c r="B867" s="155"/>
      <c r="C867" s="155"/>
      <c r="D867" s="155"/>
      <c r="E867" s="155"/>
      <c r="F867" s="155"/>
      <c r="G867" s="155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4"/>
    </row>
    <row r="868" spans="1:47" s="2" customFormat="1" ht="15.95" customHeight="1" x14ac:dyDescent="0.2">
      <c r="A868" s="143" t="s">
        <v>270</v>
      </c>
      <c r="B868" s="143"/>
      <c r="C868" s="143"/>
      <c r="D868" s="143"/>
      <c r="E868" s="143"/>
      <c r="F868" s="143"/>
      <c r="G868" s="140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4"/>
    </row>
    <row r="869" spans="1:47" s="2" customFormat="1" ht="15.95" customHeight="1" x14ac:dyDescent="0.2">
      <c r="A869" s="149" t="s">
        <v>101</v>
      </c>
      <c r="B869" s="149" t="s">
        <v>258</v>
      </c>
      <c r="C869" s="149" t="s">
        <v>259</v>
      </c>
      <c r="D869" s="149" t="s">
        <v>108</v>
      </c>
      <c r="E869" s="149" t="s">
        <v>105</v>
      </c>
      <c r="F869" s="171" t="s">
        <v>109</v>
      </c>
      <c r="G869" s="44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4"/>
    </row>
    <row r="870" spans="1:47" s="2" customFormat="1" ht="15.95" customHeight="1" x14ac:dyDescent="0.2">
      <c r="A870" s="151"/>
      <c r="B870" s="151"/>
      <c r="C870" s="151"/>
      <c r="D870" s="151"/>
      <c r="E870" s="151"/>
      <c r="F870" s="171"/>
      <c r="G870" s="44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4"/>
    </row>
    <row r="871" spans="1:47" s="2" customFormat="1" ht="15.95" customHeight="1" x14ac:dyDescent="0.2">
      <c r="A871" s="133" t="s">
        <v>426</v>
      </c>
      <c r="B871" s="134">
        <v>815</v>
      </c>
      <c r="C871" s="134">
        <v>965</v>
      </c>
      <c r="D871" s="135">
        <v>0.184</v>
      </c>
      <c r="E871" s="134">
        <v>41</v>
      </c>
      <c r="F871" s="133">
        <v>33.200000000000003</v>
      </c>
      <c r="G871" s="44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4"/>
    </row>
    <row r="872" spans="1:47" s="2" customFormat="1" ht="15.95" customHeight="1" x14ac:dyDescent="0.2">
      <c r="A872" s="133" t="s">
        <v>419</v>
      </c>
      <c r="B872" s="134">
        <v>3965</v>
      </c>
      <c r="C872" s="134">
        <v>4280</v>
      </c>
      <c r="D872" s="135">
        <v>7.9000000000000001E-2</v>
      </c>
      <c r="E872" s="134">
        <v>132</v>
      </c>
      <c r="F872" s="133">
        <v>52.17</v>
      </c>
      <c r="G872" s="44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4"/>
    </row>
    <row r="873" spans="1:47" s="2" customFormat="1" ht="15.95" customHeight="1" x14ac:dyDescent="0.2">
      <c r="A873" s="133" t="s">
        <v>378</v>
      </c>
      <c r="B873" s="134">
        <v>670</v>
      </c>
      <c r="C873" s="134">
        <v>760</v>
      </c>
      <c r="D873" s="135">
        <v>0.13400000000000001</v>
      </c>
      <c r="E873" s="134">
        <v>29</v>
      </c>
      <c r="F873" s="133">
        <v>38.31</v>
      </c>
      <c r="G873" s="44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4"/>
    </row>
    <row r="874" spans="1:47" s="2" customFormat="1" ht="15.95" customHeight="1" x14ac:dyDescent="0.2">
      <c r="A874" s="133" t="s">
        <v>427</v>
      </c>
      <c r="B874" s="134">
        <v>860</v>
      </c>
      <c r="C874" s="134">
        <v>945</v>
      </c>
      <c r="D874" s="135">
        <v>9.9000000000000005E-2</v>
      </c>
      <c r="E874" s="134">
        <v>30</v>
      </c>
      <c r="F874" s="133">
        <v>49.39</v>
      </c>
      <c r="G874" s="44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4"/>
    </row>
    <row r="875" spans="1:47" s="2" customFormat="1" ht="15.95" customHeight="1" x14ac:dyDescent="0.2">
      <c r="A875" s="133" t="s">
        <v>428</v>
      </c>
      <c r="B875" s="134">
        <v>665</v>
      </c>
      <c r="C875" s="134">
        <v>735</v>
      </c>
      <c r="D875" s="135">
        <v>0.105</v>
      </c>
      <c r="E875" s="134">
        <v>23</v>
      </c>
      <c r="F875" s="133">
        <v>49.41</v>
      </c>
      <c r="G875" s="44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4"/>
    </row>
    <row r="876" spans="1:47" s="2" customFormat="1" ht="15.95" customHeight="1" x14ac:dyDescent="0.2">
      <c r="A876" s="133" t="s">
        <v>429</v>
      </c>
      <c r="B876" s="134">
        <v>765</v>
      </c>
      <c r="C876" s="134">
        <v>900</v>
      </c>
      <c r="D876" s="135">
        <v>0.17600000000000002</v>
      </c>
      <c r="E876" s="134">
        <v>25</v>
      </c>
      <c r="F876" s="133">
        <v>33.17</v>
      </c>
      <c r="G876" s="44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4"/>
    </row>
    <row r="877" spans="1:47" s="2" customFormat="1" ht="15.95" customHeight="1" x14ac:dyDescent="0.2">
      <c r="A877" s="133" t="s">
        <v>379</v>
      </c>
      <c r="B877" s="134">
        <v>1425</v>
      </c>
      <c r="C877" s="134">
        <v>1565</v>
      </c>
      <c r="D877" s="135">
        <v>9.8000000000000004E-2</v>
      </c>
      <c r="E877" s="134">
        <v>34</v>
      </c>
      <c r="F877" s="133">
        <v>36.54</v>
      </c>
      <c r="G877" s="44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4"/>
    </row>
    <row r="878" spans="1:47" s="2" customFormat="1" ht="15.95" customHeight="1" x14ac:dyDescent="0.2">
      <c r="A878" s="133" t="s">
        <v>374</v>
      </c>
      <c r="B878" s="134">
        <v>650</v>
      </c>
      <c r="C878" s="134">
        <v>790</v>
      </c>
      <c r="D878" s="135">
        <v>0.215</v>
      </c>
      <c r="E878" s="134">
        <v>22</v>
      </c>
      <c r="F878" s="133">
        <v>33.21</v>
      </c>
      <c r="G878" s="44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4"/>
    </row>
    <row r="879" spans="1:47" s="2" customFormat="1" ht="15.95" customHeight="1" x14ac:dyDescent="0.2">
      <c r="A879" s="133" t="s">
        <v>430</v>
      </c>
      <c r="B879" s="134">
        <v>975</v>
      </c>
      <c r="C879" s="134">
        <v>1140</v>
      </c>
      <c r="D879" s="135">
        <v>0.16899999999999998</v>
      </c>
      <c r="E879" s="134">
        <v>45</v>
      </c>
      <c r="F879" s="133">
        <v>24.87</v>
      </c>
      <c r="G879" s="44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4"/>
    </row>
    <row r="880" spans="1:47" s="2" customFormat="1" ht="15.95" customHeight="1" x14ac:dyDescent="0.2">
      <c r="A880" s="133" t="s">
        <v>431</v>
      </c>
      <c r="B880" s="134">
        <v>1810</v>
      </c>
      <c r="C880" s="134">
        <v>1955</v>
      </c>
      <c r="D880" s="135">
        <v>0.08</v>
      </c>
      <c r="E880" s="134">
        <v>63</v>
      </c>
      <c r="F880" s="133">
        <v>31.91</v>
      </c>
      <c r="G880" s="44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4"/>
    </row>
    <row r="881" spans="1:47" s="2" customFormat="1" ht="15.95" customHeight="1" x14ac:dyDescent="0.2">
      <c r="A881" s="133" t="s">
        <v>432</v>
      </c>
      <c r="B881" s="134">
        <v>825</v>
      </c>
      <c r="C881" s="134">
        <v>915</v>
      </c>
      <c r="D881" s="135">
        <v>0.109</v>
      </c>
      <c r="E881" s="134">
        <v>29</v>
      </c>
      <c r="F881" s="133">
        <v>31.72</v>
      </c>
      <c r="G881" s="44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4"/>
    </row>
    <row r="882" spans="1:47" s="2" customFormat="1" ht="15.95" customHeight="1" x14ac:dyDescent="0.2">
      <c r="A882" s="133" t="s">
        <v>102</v>
      </c>
      <c r="B882" s="134">
        <v>315</v>
      </c>
      <c r="C882" s="134">
        <v>365</v>
      </c>
      <c r="D882" s="135">
        <v>0.159</v>
      </c>
      <c r="E882" s="134">
        <v>13</v>
      </c>
      <c r="F882" s="133">
        <v>39.369999999999997</v>
      </c>
      <c r="G882" s="44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4"/>
    </row>
    <row r="883" spans="1:47" s="2" customFormat="1" ht="15.95" customHeight="1" x14ac:dyDescent="0.2">
      <c r="A883" s="133" t="s">
        <v>433</v>
      </c>
      <c r="B883" s="134">
        <v>1075</v>
      </c>
      <c r="C883" s="134">
        <v>1165</v>
      </c>
      <c r="D883" s="135">
        <v>8.4000000000000005E-2</v>
      </c>
      <c r="E883" s="134">
        <v>22</v>
      </c>
      <c r="F883" s="133">
        <v>45.61</v>
      </c>
      <c r="G883" s="44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4"/>
    </row>
    <row r="884" spans="1:47" s="2" customFormat="1" ht="15.95" customHeight="1" x14ac:dyDescent="0.2">
      <c r="A884" s="133" t="s">
        <v>434</v>
      </c>
      <c r="B884" s="134">
        <v>1135</v>
      </c>
      <c r="C884" s="134">
        <v>1280</v>
      </c>
      <c r="D884" s="135">
        <v>0.128</v>
      </c>
      <c r="E884" s="134">
        <v>45</v>
      </c>
      <c r="F884" s="133">
        <v>23.49</v>
      </c>
      <c r="G884" s="44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4"/>
    </row>
    <row r="885" spans="1:47" s="2" customFormat="1" ht="15.95" customHeight="1" x14ac:dyDescent="0.2">
      <c r="A885" s="133" t="s">
        <v>435</v>
      </c>
      <c r="B885" s="134">
        <v>785</v>
      </c>
      <c r="C885" s="134">
        <v>875</v>
      </c>
      <c r="D885" s="135">
        <v>0.115</v>
      </c>
      <c r="E885" s="134">
        <v>21</v>
      </c>
      <c r="F885" s="133">
        <v>31.81</v>
      </c>
      <c r="G885" s="44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4"/>
    </row>
    <row r="886" spans="1:47" s="2" customFormat="1" ht="15.95" customHeight="1" x14ac:dyDescent="0.2">
      <c r="A886" s="141" t="s">
        <v>243</v>
      </c>
      <c r="B886" s="141"/>
      <c r="C886" s="141"/>
      <c r="D886" s="141"/>
      <c r="E886" s="141"/>
      <c r="F886" s="141"/>
      <c r="G886" s="142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4"/>
    </row>
    <row r="887" spans="1:47" s="2" customFormat="1" ht="15.95" customHeight="1" x14ac:dyDescent="0.2">
      <c r="A887" s="140" t="s">
        <v>157</v>
      </c>
      <c r="B887" s="140"/>
      <c r="C887" s="140"/>
      <c r="D887" s="140"/>
      <c r="E887" s="140"/>
      <c r="F887" s="140"/>
      <c r="G887" s="140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4"/>
    </row>
    <row r="888" spans="1:47" s="2" customFormat="1" ht="15.95" customHeight="1" x14ac:dyDescent="0.2">
      <c r="A888" s="144"/>
      <c r="B888" s="144"/>
      <c r="C888" s="144"/>
      <c r="D888" s="144"/>
      <c r="E888" s="144"/>
      <c r="F888" s="144"/>
      <c r="G888" s="144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4"/>
    </row>
    <row r="889" spans="1:47" s="2" customFormat="1" ht="15.95" customHeight="1" x14ac:dyDescent="0.2">
      <c r="A889" s="143" t="s">
        <v>271</v>
      </c>
      <c r="B889" s="143"/>
      <c r="C889" s="143"/>
      <c r="D889" s="143"/>
      <c r="E889" s="143"/>
      <c r="F889" s="143"/>
      <c r="G889" s="140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4"/>
    </row>
    <row r="890" spans="1:47" s="2" customFormat="1" ht="15.95" customHeight="1" x14ac:dyDescent="0.2">
      <c r="A890" s="149" t="s">
        <v>101</v>
      </c>
      <c r="B890" s="149" t="s">
        <v>258</v>
      </c>
      <c r="C890" s="149" t="s">
        <v>259</v>
      </c>
      <c r="D890" s="149" t="s">
        <v>108</v>
      </c>
      <c r="E890" s="149" t="s">
        <v>105</v>
      </c>
      <c r="F890" s="171" t="s">
        <v>109</v>
      </c>
      <c r="G890" s="44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4"/>
    </row>
    <row r="891" spans="1:47" s="2" customFormat="1" ht="15.95" customHeight="1" x14ac:dyDescent="0.2">
      <c r="A891" s="151"/>
      <c r="B891" s="151"/>
      <c r="C891" s="151"/>
      <c r="D891" s="151"/>
      <c r="E891" s="151"/>
      <c r="F891" s="171"/>
      <c r="G891" s="44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4"/>
    </row>
    <row r="892" spans="1:47" s="2" customFormat="1" ht="15.95" customHeight="1" x14ac:dyDescent="0.2">
      <c r="A892" s="133" t="s">
        <v>426</v>
      </c>
      <c r="B892" s="134">
        <v>815</v>
      </c>
      <c r="C892" s="134">
        <v>965</v>
      </c>
      <c r="D892" s="135">
        <v>0.184</v>
      </c>
      <c r="E892" s="134">
        <v>41</v>
      </c>
      <c r="F892" s="133">
        <v>33.200000000000003</v>
      </c>
      <c r="G892" s="44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4"/>
    </row>
    <row r="893" spans="1:47" s="2" customFormat="1" ht="15.95" customHeight="1" x14ac:dyDescent="0.2">
      <c r="A893" s="133" t="s">
        <v>419</v>
      </c>
      <c r="B893" s="134">
        <v>3965</v>
      </c>
      <c r="C893" s="134">
        <v>4280</v>
      </c>
      <c r="D893" s="135">
        <v>7.9000000000000001E-2</v>
      </c>
      <c r="E893" s="134">
        <v>132</v>
      </c>
      <c r="F893" s="133">
        <v>52.17</v>
      </c>
      <c r="G893" s="44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4"/>
    </row>
    <row r="894" spans="1:47" s="2" customFormat="1" ht="15.95" customHeight="1" x14ac:dyDescent="0.2">
      <c r="A894" s="133" t="s">
        <v>378</v>
      </c>
      <c r="B894" s="134">
        <v>670</v>
      </c>
      <c r="C894" s="134">
        <v>760</v>
      </c>
      <c r="D894" s="135">
        <v>0.13400000000000001</v>
      </c>
      <c r="E894" s="134">
        <v>29</v>
      </c>
      <c r="F894" s="133">
        <v>38.31</v>
      </c>
      <c r="G894" s="44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4"/>
    </row>
    <row r="895" spans="1:47" s="2" customFormat="1" ht="15.95" customHeight="1" x14ac:dyDescent="0.2">
      <c r="A895" s="133" t="s">
        <v>427</v>
      </c>
      <c r="B895" s="134">
        <v>860</v>
      </c>
      <c r="C895" s="134">
        <v>945</v>
      </c>
      <c r="D895" s="135">
        <v>9.9000000000000005E-2</v>
      </c>
      <c r="E895" s="134">
        <v>30</v>
      </c>
      <c r="F895" s="133">
        <v>49.39</v>
      </c>
      <c r="G895" s="44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4"/>
    </row>
    <row r="896" spans="1:47" s="2" customFormat="1" ht="15.95" customHeight="1" x14ac:dyDescent="0.2">
      <c r="A896" s="133" t="s">
        <v>428</v>
      </c>
      <c r="B896" s="134">
        <v>665</v>
      </c>
      <c r="C896" s="134">
        <v>735</v>
      </c>
      <c r="D896" s="135">
        <v>0.105</v>
      </c>
      <c r="E896" s="134">
        <v>23</v>
      </c>
      <c r="F896" s="133">
        <v>49.41</v>
      </c>
      <c r="G896" s="44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4"/>
    </row>
    <row r="897" spans="1:47" s="2" customFormat="1" ht="15.95" customHeight="1" x14ac:dyDescent="0.2">
      <c r="A897" s="133" t="s">
        <v>429</v>
      </c>
      <c r="B897" s="134">
        <v>765</v>
      </c>
      <c r="C897" s="134">
        <v>900</v>
      </c>
      <c r="D897" s="135">
        <v>0.17600000000000002</v>
      </c>
      <c r="E897" s="134">
        <v>25</v>
      </c>
      <c r="F897" s="133">
        <v>33.17</v>
      </c>
      <c r="G897" s="44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4"/>
    </row>
    <row r="898" spans="1:47" s="2" customFormat="1" ht="15.95" customHeight="1" x14ac:dyDescent="0.2">
      <c r="A898" s="133" t="s">
        <v>379</v>
      </c>
      <c r="B898" s="134">
        <v>1425</v>
      </c>
      <c r="C898" s="134">
        <v>1565</v>
      </c>
      <c r="D898" s="135">
        <v>9.8000000000000004E-2</v>
      </c>
      <c r="E898" s="134">
        <v>34</v>
      </c>
      <c r="F898" s="133">
        <v>36.54</v>
      </c>
      <c r="G898" s="44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4"/>
    </row>
    <row r="899" spans="1:47" s="2" customFormat="1" ht="15.95" customHeight="1" x14ac:dyDescent="0.2">
      <c r="A899" s="133" t="s">
        <v>374</v>
      </c>
      <c r="B899" s="134">
        <v>650</v>
      </c>
      <c r="C899" s="134">
        <v>790</v>
      </c>
      <c r="D899" s="135">
        <v>0.215</v>
      </c>
      <c r="E899" s="134">
        <v>22</v>
      </c>
      <c r="F899" s="133">
        <v>33.21</v>
      </c>
      <c r="G899" s="44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4"/>
    </row>
    <row r="900" spans="1:47" s="2" customFormat="1" ht="15.95" customHeight="1" x14ac:dyDescent="0.2">
      <c r="A900" s="133" t="s">
        <v>431</v>
      </c>
      <c r="B900" s="134">
        <v>1810</v>
      </c>
      <c r="C900" s="134">
        <v>1955</v>
      </c>
      <c r="D900" s="135">
        <v>0.08</v>
      </c>
      <c r="E900" s="134">
        <v>63</v>
      </c>
      <c r="F900" s="133">
        <v>31.91</v>
      </c>
      <c r="G900" s="44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4"/>
    </row>
    <row r="901" spans="1:47" s="2" customFormat="1" ht="15.95" customHeight="1" x14ac:dyDescent="0.2">
      <c r="A901" s="133" t="s">
        <v>102</v>
      </c>
      <c r="B901" s="134">
        <v>315</v>
      </c>
      <c r="C901" s="134">
        <v>365</v>
      </c>
      <c r="D901" s="135">
        <v>0.159</v>
      </c>
      <c r="E901" s="134">
        <v>13</v>
      </c>
      <c r="F901" s="133">
        <v>39.369999999999997</v>
      </c>
      <c r="G901" s="44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4"/>
    </row>
    <row r="902" spans="1:47" s="2" customFormat="1" ht="15.95" customHeight="1" x14ac:dyDescent="0.2">
      <c r="A902" s="133" t="s">
        <v>433</v>
      </c>
      <c r="B902" s="134">
        <v>1075</v>
      </c>
      <c r="C902" s="134">
        <v>1165</v>
      </c>
      <c r="D902" s="135">
        <v>8.4000000000000005E-2</v>
      </c>
      <c r="E902" s="134">
        <v>22</v>
      </c>
      <c r="F902" s="133">
        <v>45.61</v>
      </c>
      <c r="G902" s="44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4"/>
    </row>
    <row r="903" spans="1:47" s="2" customFormat="1" ht="15.95" customHeight="1" x14ac:dyDescent="0.2">
      <c r="A903" s="133" t="s">
        <v>436</v>
      </c>
      <c r="B903" s="134">
        <v>325</v>
      </c>
      <c r="C903" s="134">
        <v>385</v>
      </c>
      <c r="D903" s="135">
        <v>0.185</v>
      </c>
      <c r="E903" s="134">
        <v>11</v>
      </c>
      <c r="F903" s="133">
        <v>38.93</v>
      </c>
      <c r="G903" s="44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4"/>
    </row>
    <row r="904" spans="1:47" s="2" customFormat="1" ht="15.95" customHeight="1" x14ac:dyDescent="0.2">
      <c r="A904" s="133" t="s">
        <v>437</v>
      </c>
      <c r="B904" s="134">
        <v>695</v>
      </c>
      <c r="C904" s="134">
        <v>815</v>
      </c>
      <c r="D904" s="135">
        <v>0.17300000000000001</v>
      </c>
      <c r="E904" s="134">
        <v>20</v>
      </c>
      <c r="F904" s="133">
        <v>23.98</v>
      </c>
      <c r="G904" s="44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4"/>
    </row>
    <row r="905" spans="1:47" s="2" customFormat="1" ht="15.95" customHeight="1" x14ac:dyDescent="0.2">
      <c r="A905" s="133" t="s">
        <v>438</v>
      </c>
      <c r="B905" s="134">
        <v>485</v>
      </c>
      <c r="C905" s="134">
        <v>540</v>
      </c>
      <c r="D905" s="135">
        <v>0.113</v>
      </c>
      <c r="E905" s="134">
        <v>18</v>
      </c>
      <c r="F905" s="133">
        <v>26.36</v>
      </c>
      <c r="G905" s="44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4"/>
    </row>
    <row r="906" spans="1:47" s="2" customFormat="1" ht="15.95" customHeight="1" x14ac:dyDescent="0.2">
      <c r="A906" s="133" t="s">
        <v>439</v>
      </c>
      <c r="B906" s="134">
        <v>540</v>
      </c>
      <c r="C906" s="134">
        <v>575</v>
      </c>
      <c r="D906" s="135">
        <v>6.5000000000000002E-2</v>
      </c>
      <c r="E906" s="134">
        <v>19</v>
      </c>
      <c r="F906" s="133">
        <v>70.150000000000006</v>
      </c>
      <c r="G906" s="44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4"/>
    </row>
    <row r="907" spans="1:47" s="2" customFormat="1" ht="15.95" customHeight="1" x14ac:dyDescent="0.2">
      <c r="A907" s="141" t="s">
        <v>243</v>
      </c>
      <c r="B907" s="141"/>
      <c r="C907" s="141"/>
      <c r="D907" s="141"/>
      <c r="E907" s="141"/>
      <c r="F907" s="141"/>
      <c r="G907" s="142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4"/>
    </row>
    <row r="908" spans="1:47" s="2" customFormat="1" ht="15.95" customHeight="1" x14ac:dyDescent="0.2">
      <c r="A908" s="140" t="s">
        <v>157</v>
      </c>
      <c r="B908" s="140"/>
      <c r="C908" s="140"/>
      <c r="D908" s="140"/>
      <c r="E908" s="140"/>
      <c r="F908" s="140"/>
      <c r="G908" s="140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4"/>
    </row>
    <row r="909" spans="1:47" s="2" customFormat="1" ht="15.95" customHeight="1" x14ac:dyDescent="0.2">
      <c r="A909" s="155"/>
      <c r="B909" s="155"/>
      <c r="C909" s="155"/>
      <c r="D909" s="155"/>
      <c r="E909" s="155"/>
      <c r="F909" s="155"/>
      <c r="G909" s="155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4"/>
    </row>
    <row r="910" spans="1:47" s="2" customFormat="1" ht="15.95" customHeight="1" x14ac:dyDescent="0.2">
      <c r="A910" s="143" t="s">
        <v>272</v>
      </c>
      <c r="B910" s="143"/>
      <c r="C910" s="143"/>
      <c r="D910" s="143"/>
      <c r="E910" s="143"/>
      <c r="F910" s="143"/>
      <c r="G910" s="140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4"/>
    </row>
    <row r="911" spans="1:47" s="2" customFormat="1" ht="15.95" customHeight="1" x14ac:dyDescent="0.2">
      <c r="A911" s="149" t="s">
        <v>101</v>
      </c>
      <c r="B911" s="149" t="s">
        <v>258</v>
      </c>
      <c r="C911" s="149" t="s">
        <v>259</v>
      </c>
      <c r="D911" s="149" t="s">
        <v>108</v>
      </c>
      <c r="E911" s="149" t="s">
        <v>105</v>
      </c>
      <c r="F911" s="171" t="s">
        <v>109</v>
      </c>
      <c r="G911" s="44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4"/>
    </row>
    <row r="912" spans="1:47" s="2" customFormat="1" ht="15.95" customHeight="1" x14ac:dyDescent="0.2">
      <c r="A912" s="151"/>
      <c r="B912" s="151"/>
      <c r="C912" s="151"/>
      <c r="D912" s="151"/>
      <c r="E912" s="151"/>
      <c r="F912" s="171"/>
      <c r="G912" s="44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4"/>
    </row>
    <row r="913" spans="1:47" s="2" customFormat="1" ht="15.95" customHeight="1" x14ac:dyDescent="0.2">
      <c r="A913" s="133" t="s">
        <v>430</v>
      </c>
      <c r="B913" s="134">
        <v>975</v>
      </c>
      <c r="C913" s="134">
        <v>1140</v>
      </c>
      <c r="D913" s="135">
        <v>0.16899999999999998</v>
      </c>
      <c r="E913" s="134">
        <v>45</v>
      </c>
      <c r="F913" s="133">
        <v>24.87</v>
      </c>
      <c r="G913" s="44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4"/>
    </row>
    <row r="914" spans="1:47" s="2" customFormat="1" ht="15.95" customHeight="1" x14ac:dyDescent="0.2">
      <c r="A914" s="133" t="s">
        <v>432</v>
      </c>
      <c r="B914" s="134">
        <v>825</v>
      </c>
      <c r="C914" s="134">
        <v>915</v>
      </c>
      <c r="D914" s="135">
        <v>0.109</v>
      </c>
      <c r="E914" s="134">
        <v>29</v>
      </c>
      <c r="F914" s="133">
        <v>31.72</v>
      </c>
      <c r="G914" s="44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4"/>
    </row>
    <row r="915" spans="1:47" s="2" customFormat="1" ht="15.95" customHeight="1" x14ac:dyDescent="0.2">
      <c r="A915" s="133" t="s">
        <v>434</v>
      </c>
      <c r="B915" s="134">
        <v>1135</v>
      </c>
      <c r="C915" s="134">
        <v>1280</v>
      </c>
      <c r="D915" s="135">
        <v>0.128</v>
      </c>
      <c r="E915" s="134">
        <v>45</v>
      </c>
      <c r="F915" s="133">
        <v>23.49</v>
      </c>
      <c r="G915" s="44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4"/>
    </row>
    <row r="916" spans="1:47" s="2" customFormat="1" ht="15.95" customHeight="1" x14ac:dyDescent="0.2">
      <c r="A916" s="133" t="s">
        <v>435</v>
      </c>
      <c r="B916" s="134">
        <v>785</v>
      </c>
      <c r="C916" s="134">
        <v>875</v>
      </c>
      <c r="D916" s="135">
        <v>0.115</v>
      </c>
      <c r="E916" s="134">
        <v>21</v>
      </c>
      <c r="F916" s="133">
        <v>31.81</v>
      </c>
      <c r="G916" s="44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4"/>
    </row>
    <row r="917" spans="1:47" s="2" customFormat="1" ht="15.95" customHeight="1" x14ac:dyDescent="0.2">
      <c r="A917" s="133" t="s">
        <v>405</v>
      </c>
      <c r="B917" s="134">
        <v>475</v>
      </c>
      <c r="C917" s="134">
        <v>605</v>
      </c>
      <c r="D917" s="135">
        <v>0.27399999999999997</v>
      </c>
      <c r="E917" s="134">
        <v>25</v>
      </c>
      <c r="F917" s="133">
        <v>25.29</v>
      </c>
      <c r="G917" s="44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4"/>
    </row>
    <row r="918" spans="1:47" s="2" customFormat="1" ht="15.95" customHeight="1" x14ac:dyDescent="0.2">
      <c r="A918" s="133" t="s">
        <v>440</v>
      </c>
      <c r="B918" s="134">
        <v>780</v>
      </c>
      <c r="C918" s="134">
        <v>855</v>
      </c>
      <c r="D918" s="135">
        <v>9.6000000000000002E-2</v>
      </c>
      <c r="E918" s="134">
        <v>28</v>
      </c>
      <c r="F918" s="133">
        <v>22.78</v>
      </c>
      <c r="G918" s="44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4"/>
    </row>
    <row r="919" spans="1:47" s="2" customFormat="1" ht="15.95" customHeight="1" x14ac:dyDescent="0.2">
      <c r="A919" s="133" t="s">
        <v>441</v>
      </c>
      <c r="B919" s="134">
        <v>350</v>
      </c>
      <c r="C919" s="134">
        <v>450</v>
      </c>
      <c r="D919" s="135">
        <v>0.28600000000000003</v>
      </c>
      <c r="E919" s="134">
        <v>21</v>
      </c>
      <c r="F919" s="133">
        <v>18.3</v>
      </c>
      <c r="G919" s="44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4"/>
    </row>
    <row r="920" spans="1:47" s="2" customFormat="1" ht="15.95" customHeight="1" x14ac:dyDescent="0.2">
      <c r="A920" s="133" t="s">
        <v>442</v>
      </c>
      <c r="B920" s="134">
        <v>2080</v>
      </c>
      <c r="C920" s="134">
        <v>2215</v>
      </c>
      <c r="D920" s="135">
        <v>6.5000000000000002E-2</v>
      </c>
      <c r="E920" s="134">
        <v>56</v>
      </c>
      <c r="F920" s="133">
        <v>22.88</v>
      </c>
      <c r="G920" s="44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4"/>
    </row>
    <row r="921" spans="1:47" s="2" customFormat="1" ht="15.95" customHeight="1" x14ac:dyDescent="0.2">
      <c r="A921" s="133" t="s">
        <v>443</v>
      </c>
      <c r="B921" s="134">
        <v>480</v>
      </c>
      <c r="C921" s="134">
        <v>525</v>
      </c>
      <c r="D921" s="135">
        <v>9.4E-2</v>
      </c>
      <c r="E921" s="134">
        <v>10</v>
      </c>
      <c r="F921" s="133">
        <v>29.5</v>
      </c>
      <c r="G921" s="44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4"/>
    </row>
    <row r="922" spans="1:47" s="2" customFormat="1" ht="15.95" customHeight="1" x14ac:dyDescent="0.2">
      <c r="A922" s="133" t="s">
        <v>444</v>
      </c>
      <c r="B922" s="134">
        <v>400</v>
      </c>
      <c r="C922" s="134">
        <v>455</v>
      </c>
      <c r="D922" s="135">
        <v>0.13800000000000001</v>
      </c>
      <c r="E922" s="134">
        <v>13</v>
      </c>
      <c r="F922" s="133">
        <v>20.73</v>
      </c>
      <c r="G922" s="44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4"/>
    </row>
    <row r="923" spans="1:47" s="2" customFormat="1" ht="15.95" customHeight="1" x14ac:dyDescent="0.2">
      <c r="A923" s="133" t="s">
        <v>445</v>
      </c>
      <c r="B923" s="134">
        <v>315</v>
      </c>
      <c r="C923" s="134">
        <v>355</v>
      </c>
      <c r="D923" s="135">
        <v>0.127</v>
      </c>
      <c r="E923" s="134">
        <v>9</v>
      </c>
      <c r="F923" s="133">
        <v>21.5</v>
      </c>
      <c r="G923" s="44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4"/>
    </row>
    <row r="924" spans="1:47" s="2" customFormat="1" ht="15.95" customHeight="1" x14ac:dyDescent="0.2">
      <c r="A924" s="133" t="s">
        <v>446</v>
      </c>
      <c r="B924" s="134">
        <v>265</v>
      </c>
      <c r="C924" s="134">
        <v>295</v>
      </c>
      <c r="D924" s="135">
        <v>0.113</v>
      </c>
      <c r="E924" s="134">
        <v>7</v>
      </c>
      <c r="F924" s="133">
        <v>25.74</v>
      </c>
      <c r="G924" s="44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4"/>
    </row>
    <row r="925" spans="1:47" s="2" customFormat="1" ht="15.95" customHeight="1" x14ac:dyDescent="0.2">
      <c r="A925" s="133" t="s">
        <v>447</v>
      </c>
      <c r="B925" s="134">
        <v>1015</v>
      </c>
      <c r="C925" s="134">
        <v>1080</v>
      </c>
      <c r="D925" s="135">
        <v>6.4000000000000001E-2</v>
      </c>
      <c r="E925" s="134">
        <v>18</v>
      </c>
      <c r="F925" s="133">
        <v>22.91</v>
      </c>
      <c r="G925" s="44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4"/>
    </row>
    <row r="926" spans="1:47" s="2" customFormat="1" ht="15.95" customHeight="1" x14ac:dyDescent="0.2">
      <c r="A926" s="133" t="s">
        <v>448</v>
      </c>
      <c r="B926" s="134">
        <v>670</v>
      </c>
      <c r="C926" s="134">
        <v>710</v>
      </c>
      <c r="D926" s="135">
        <v>0.06</v>
      </c>
      <c r="E926" s="134">
        <v>23</v>
      </c>
      <c r="F926" s="133">
        <v>19.690000000000001</v>
      </c>
      <c r="G926" s="44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4"/>
    </row>
    <row r="927" spans="1:47" s="2" customFormat="1" ht="15.95" customHeight="1" x14ac:dyDescent="0.2">
      <c r="A927" s="133" t="s">
        <v>449</v>
      </c>
      <c r="B927" s="134">
        <v>575</v>
      </c>
      <c r="C927" s="134">
        <v>590</v>
      </c>
      <c r="D927" s="135">
        <v>2.6000000000000002E-2</v>
      </c>
      <c r="E927" s="134">
        <v>21</v>
      </c>
      <c r="F927" s="133">
        <v>28.24</v>
      </c>
      <c r="G927" s="44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4"/>
    </row>
    <row r="928" spans="1:47" s="2" customFormat="1" ht="15.95" customHeight="1" x14ac:dyDescent="0.2">
      <c r="A928" s="141" t="s">
        <v>243</v>
      </c>
      <c r="B928" s="141"/>
      <c r="C928" s="141"/>
      <c r="D928" s="141"/>
      <c r="E928" s="141"/>
      <c r="F928" s="141"/>
      <c r="G928" s="142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4"/>
    </row>
    <row r="929" spans="1:47" s="2" customFormat="1" ht="15.95" customHeight="1" x14ac:dyDescent="0.2">
      <c r="A929" s="140" t="s">
        <v>157</v>
      </c>
      <c r="B929" s="140"/>
      <c r="C929" s="140"/>
      <c r="D929" s="140"/>
      <c r="E929" s="140"/>
      <c r="F929" s="140"/>
      <c r="G929" s="140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4"/>
    </row>
    <row r="930" spans="1:47" s="2" customFormat="1" ht="15.95" customHeight="1" x14ac:dyDescent="0.2">
      <c r="A930" s="144"/>
      <c r="B930" s="144"/>
      <c r="C930" s="144"/>
      <c r="D930" s="144"/>
      <c r="E930" s="144"/>
      <c r="F930" s="144"/>
      <c r="G930" s="144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4"/>
    </row>
    <row r="931" spans="1:47" s="2" customFormat="1" ht="15.95" customHeight="1" x14ac:dyDescent="0.2">
      <c r="A931" s="143" t="s">
        <v>273</v>
      </c>
      <c r="B931" s="143"/>
      <c r="C931" s="143"/>
      <c r="D931" s="143"/>
      <c r="E931" s="143"/>
      <c r="F931" s="143"/>
      <c r="G931" s="140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4"/>
    </row>
    <row r="932" spans="1:47" s="2" customFormat="1" ht="15.95" customHeight="1" x14ac:dyDescent="0.2">
      <c r="A932" s="149" t="s">
        <v>101</v>
      </c>
      <c r="B932" s="149" t="s">
        <v>258</v>
      </c>
      <c r="C932" s="149" t="s">
        <v>259</v>
      </c>
      <c r="D932" s="149" t="s">
        <v>108</v>
      </c>
      <c r="E932" s="149" t="s">
        <v>105</v>
      </c>
      <c r="F932" s="171" t="s">
        <v>109</v>
      </c>
      <c r="G932" s="44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4"/>
    </row>
    <row r="933" spans="1:47" s="2" customFormat="1" ht="15.95" customHeight="1" x14ac:dyDescent="0.2">
      <c r="A933" s="151"/>
      <c r="B933" s="151"/>
      <c r="C933" s="151"/>
      <c r="D933" s="151"/>
      <c r="E933" s="151"/>
      <c r="F933" s="171"/>
      <c r="G933" s="44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4"/>
    </row>
    <row r="934" spans="1:47" s="2" customFormat="1" ht="15.95" customHeight="1" x14ac:dyDescent="0.2">
      <c r="A934" s="133" t="s">
        <v>450</v>
      </c>
      <c r="B934" s="134">
        <v>2405</v>
      </c>
      <c r="C934" s="134">
        <v>2590</v>
      </c>
      <c r="D934" s="135">
        <v>7.6999999999999999E-2</v>
      </c>
      <c r="E934" s="134">
        <v>54</v>
      </c>
      <c r="F934" s="133">
        <v>28.53</v>
      </c>
      <c r="G934" s="44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4"/>
    </row>
    <row r="935" spans="1:47" s="2" customFormat="1" ht="15.95" customHeight="1" x14ac:dyDescent="0.2">
      <c r="A935" s="133" t="s">
        <v>451</v>
      </c>
      <c r="B935" s="134">
        <v>440</v>
      </c>
      <c r="C935" s="134">
        <v>475</v>
      </c>
      <c r="D935" s="135">
        <v>0.08</v>
      </c>
      <c r="E935" s="134">
        <v>12</v>
      </c>
      <c r="F935" s="133">
        <v>31.5</v>
      </c>
      <c r="G935" s="44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4"/>
    </row>
    <row r="936" spans="1:47" s="2" customFormat="1" ht="15.95" customHeight="1" x14ac:dyDescent="0.2">
      <c r="A936" s="133" t="s">
        <v>380</v>
      </c>
      <c r="B936" s="134">
        <v>825</v>
      </c>
      <c r="C936" s="134">
        <v>870</v>
      </c>
      <c r="D936" s="135">
        <v>5.5E-2</v>
      </c>
      <c r="E936" s="134">
        <v>18</v>
      </c>
      <c r="F936" s="133">
        <v>29.7</v>
      </c>
      <c r="G936" s="44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4"/>
    </row>
    <row r="937" spans="1:47" s="2" customFormat="1" ht="15.95" customHeight="1" x14ac:dyDescent="0.2">
      <c r="A937" s="133" t="s">
        <v>452</v>
      </c>
      <c r="B937" s="134">
        <v>585</v>
      </c>
      <c r="C937" s="134">
        <v>630</v>
      </c>
      <c r="D937" s="135">
        <v>7.6999999999999999E-2</v>
      </c>
      <c r="E937" s="134">
        <v>10</v>
      </c>
      <c r="F937" s="133">
        <v>30.21</v>
      </c>
      <c r="G937" s="44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4"/>
    </row>
    <row r="938" spans="1:47" s="2" customFormat="1" ht="15.95" customHeight="1" x14ac:dyDescent="0.2">
      <c r="A938" s="133" t="s">
        <v>453</v>
      </c>
      <c r="B938" s="134">
        <v>655</v>
      </c>
      <c r="C938" s="134">
        <v>710</v>
      </c>
      <c r="D938" s="135">
        <v>8.4000000000000005E-2</v>
      </c>
      <c r="E938" s="134">
        <v>18</v>
      </c>
      <c r="F938" s="133">
        <v>20.32</v>
      </c>
      <c r="G938" s="44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4"/>
    </row>
    <row r="939" spans="1:47" s="2" customFormat="1" ht="15.95" customHeight="1" x14ac:dyDescent="0.2">
      <c r="A939" s="133" t="s">
        <v>454</v>
      </c>
      <c r="B939" s="134">
        <v>475</v>
      </c>
      <c r="C939" s="134">
        <v>505</v>
      </c>
      <c r="D939" s="135">
        <v>6.3E-2</v>
      </c>
      <c r="E939" s="134">
        <v>12</v>
      </c>
      <c r="F939" s="133">
        <v>28.91</v>
      </c>
      <c r="G939" s="44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4"/>
    </row>
    <row r="940" spans="1:47" s="2" customFormat="1" ht="15.95" customHeight="1" x14ac:dyDescent="0.2">
      <c r="A940" s="133" t="s">
        <v>455</v>
      </c>
      <c r="B940" s="134">
        <v>510</v>
      </c>
      <c r="C940" s="134">
        <v>535</v>
      </c>
      <c r="D940" s="135">
        <v>4.9000000000000002E-2</v>
      </c>
      <c r="E940" s="134">
        <v>8</v>
      </c>
      <c r="F940" s="133">
        <v>28.44</v>
      </c>
      <c r="G940" s="44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4"/>
    </row>
    <row r="941" spans="1:47" s="2" customFormat="1" ht="15.95" customHeight="1" x14ac:dyDescent="0.2">
      <c r="A941" s="133" t="s">
        <v>456</v>
      </c>
      <c r="B941" s="134">
        <v>4160</v>
      </c>
      <c r="C941" s="134">
        <v>4215</v>
      </c>
      <c r="D941" s="135">
        <v>1.3000000000000001E-2</v>
      </c>
      <c r="E941" s="134">
        <v>49</v>
      </c>
      <c r="F941" s="133">
        <v>18.89</v>
      </c>
      <c r="G941" s="44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4"/>
    </row>
    <row r="942" spans="1:47" s="2" customFormat="1" ht="15.95" customHeight="1" x14ac:dyDescent="0.2">
      <c r="A942" s="133" t="s">
        <v>457</v>
      </c>
      <c r="B942" s="134">
        <v>290</v>
      </c>
      <c r="C942" s="134">
        <v>310</v>
      </c>
      <c r="D942" s="135">
        <v>6.9000000000000006E-2</v>
      </c>
      <c r="E942" s="134">
        <v>11</v>
      </c>
      <c r="F942" s="133">
        <v>20.07</v>
      </c>
      <c r="G942" s="44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4"/>
    </row>
    <row r="943" spans="1:47" s="2" customFormat="1" ht="15.95" customHeight="1" x14ac:dyDescent="0.2">
      <c r="A943" s="133" t="s">
        <v>458</v>
      </c>
      <c r="B943" s="134">
        <v>320</v>
      </c>
      <c r="C943" s="134">
        <v>340</v>
      </c>
      <c r="D943" s="135">
        <v>6.2E-2</v>
      </c>
      <c r="E943" s="134">
        <v>7</v>
      </c>
      <c r="F943" s="133">
        <v>21.88</v>
      </c>
      <c r="G943" s="44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4"/>
    </row>
    <row r="944" spans="1:47" s="2" customFormat="1" ht="15.95" customHeight="1" x14ac:dyDescent="0.2">
      <c r="A944" s="133" t="s">
        <v>250</v>
      </c>
      <c r="B944" s="134">
        <v>1975</v>
      </c>
      <c r="C944" s="134">
        <v>1980</v>
      </c>
      <c r="D944" s="135">
        <v>3.0000000000000001E-3</v>
      </c>
      <c r="E944" s="134">
        <v>45</v>
      </c>
      <c r="F944" s="133">
        <v>19.14</v>
      </c>
      <c r="G944" s="44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4"/>
    </row>
    <row r="945" spans="1:47" s="2" customFormat="1" ht="15.95" customHeight="1" x14ac:dyDescent="0.2">
      <c r="A945" s="133" t="s">
        <v>459</v>
      </c>
      <c r="B945" s="134">
        <v>405</v>
      </c>
      <c r="C945" s="134">
        <v>415</v>
      </c>
      <c r="D945" s="135">
        <v>2.5000000000000001E-2</v>
      </c>
      <c r="E945" s="134">
        <v>9</v>
      </c>
      <c r="F945" s="133">
        <v>19.64</v>
      </c>
      <c r="G945" s="44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4"/>
    </row>
    <row r="946" spans="1:47" s="2" customFormat="1" ht="15.95" customHeight="1" x14ac:dyDescent="0.2">
      <c r="A946" s="133" t="s">
        <v>460</v>
      </c>
      <c r="B946" s="134">
        <v>2640</v>
      </c>
      <c r="C946" s="134">
        <v>2445</v>
      </c>
      <c r="D946" s="135">
        <v>-7.400000000000001E-2</v>
      </c>
      <c r="E946" s="134">
        <v>28</v>
      </c>
      <c r="F946" s="133">
        <v>25.68</v>
      </c>
      <c r="G946" s="44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4"/>
    </row>
    <row r="947" spans="1:47" s="2" customFormat="1" ht="15.95" customHeight="1" x14ac:dyDescent="0.2">
      <c r="A947" s="133" t="s">
        <v>461</v>
      </c>
      <c r="B947" s="134">
        <v>470</v>
      </c>
      <c r="C947" s="134">
        <v>370</v>
      </c>
      <c r="D947" s="135">
        <v>-0.21299999999999999</v>
      </c>
      <c r="E947" s="134">
        <v>9</v>
      </c>
      <c r="F947" s="133">
        <v>26.5</v>
      </c>
      <c r="G947" s="44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4"/>
    </row>
    <row r="948" spans="1:47" s="2" customFormat="1" ht="15.95" customHeight="1" x14ac:dyDescent="0.2">
      <c r="A948" s="133" t="s">
        <v>462</v>
      </c>
      <c r="B948" s="134"/>
      <c r="C948" s="134"/>
      <c r="D948" s="135"/>
      <c r="E948" s="134"/>
      <c r="F948" s="133"/>
      <c r="G948" s="44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4"/>
    </row>
    <row r="949" spans="1:47" s="2" customFormat="1" ht="15.95" customHeight="1" x14ac:dyDescent="0.2">
      <c r="A949" s="141" t="s">
        <v>243</v>
      </c>
      <c r="B949" s="141"/>
      <c r="C949" s="141"/>
      <c r="D949" s="141"/>
      <c r="E949" s="141"/>
      <c r="F949" s="141"/>
      <c r="G949" s="142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4"/>
    </row>
    <row r="950" spans="1:47" s="2" customFormat="1" ht="15.95" customHeight="1" x14ac:dyDescent="0.2">
      <c r="A950" s="140" t="s">
        <v>157</v>
      </c>
      <c r="B950" s="140"/>
      <c r="C950" s="140"/>
      <c r="D950" s="140"/>
      <c r="E950" s="140"/>
      <c r="F950" s="140"/>
      <c r="G950" s="140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4"/>
    </row>
    <row r="951" spans="1:47" s="2" customFormat="1" ht="15.95" customHeight="1" x14ac:dyDescent="0.2">
      <c r="A951" s="173"/>
      <c r="B951" s="173"/>
      <c r="C951" s="173"/>
      <c r="D951" s="173"/>
      <c r="E951" s="173"/>
      <c r="F951" s="173"/>
      <c r="G951" s="17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4"/>
    </row>
    <row r="952" spans="1:47" s="2" customFormat="1" ht="15.95" customHeight="1" x14ac:dyDescent="0.2">
      <c r="A952" s="143" t="s">
        <v>274</v>
      </c>
      <c r="B952" s="143"/>
      <c r="C952" s="140"/>
      <c r="D952" s="140"/>
      <c r="E952" s="140"/>
      <c r="F952" s="140"/>
      <c r="G952" s="140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4"/>
    </row>
    <row r="953" spans="1:47" s="2" customFormat="1" ht="15.95" customHeight="1" x14ac:dyDescent="0.2">
      <c r="A953" s="149" t="s">
        <v>15</v>
      </c>
      <c r="B953" s="162" t="s">
        <v>261</v>
      </c>
      <c r="C953" s="44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4"/>
    </row>
    <row r="954" spans="1:47" s="2" customFormat="1" ht="15.95" customHeight="1" x14ac:dyDescent="0.2">
      <c r="A954" s="150"/>
      <c r="B954" s="150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4"/>
    </row>
    <row r="955" spans="1:47" s="2" customFormat="1" ht="15.95" customHeight="1" x14ac:dyDescent="0.2">
      <c r="A955" s="151"/>
      <c r="B955" s="151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4"/>
    </row>
    <row r="956" spans="1:47" s="2" customFormat="1" ht="15.95" customHeight="1" x14ac:dyDescent="0.2">
      <c r="A956" s="133" t="s">
        <v>16</v>
      </c>
      <c r="B956" s="134">
        <v>2360</v>
      </c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4"/>
    </row>
    <row r="957" spans="1:47" s="2" customFormat="1" ht="15.95" customHeight="1" x14ac:dyDescent="0.2">
      <c r="A957" s="133" t="s">
        <v>17</v>
      </c>
      <c r="B957" s="134">
        <v>1595</v>
      </c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4"/>
    </row>
    <row r="958" spans="1:47" s="2" customFormat="1" ht="15.95" customHeight="1" x14ac:dyDescent="0.2">
      <c r="A958" s="133" t="s">
        <v>18</v>
      </c>
      <c r="B958" s="134">
        <v>12050</v>
      </c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4"/>
    </row>
    <row r="959" spans="1:47" s="2" customFormat="1" ht="15.95" customHeight="1" x14ac:dyDescent="0.2">
      <c r="A959" s="133" t="s">
        <v>19</v>
      </c>
      <c r="B959" s="134">
        <v>5269</v>
      </c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4"/>
    </row>
    <row r="960" spans="1:47" s="2" customFormat="1" ht="15.95" customHeight="1" x14ac:dyDescent="0.2">
      <c r="A960" s="133" t="s">
        <v>20</v>
      </c>
      <c r="B960" s="134">
        <v>3617</v>
      </c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4"/>
    </row>
    <row r="961" spans="1:42" s="2" customFormat="1" ht="15.95" customHeight="1" x14ac:dyDescent="0.2">
      <c r="A961" s="133" t="s">
        <v>21</v>
      </c>
      <c r="B961" s="134">
        <v>3111</v>
      </c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4"/>
    </row>
    <row r="962" spans="1:42" s="2" customFormat="1" ht="15.95" customHeight="1" x14ac:dyDescent="0.2">
      <c r="A962" s="133" t="s">
        <v>22</v>
      </c>
      <c r="B962" s="134">
        <v>1011</v>
      </c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4"/>
    </row>
    <row r="963" spans="1:42" s="2" customFormat="1" ht="15.95" customHeight="1" x14ac:dyDescent="0.2">
      <c r="A963" s="133" t="s">
        <v>23</v>
      </c>
      <c r="B963" s="134">
        <v>7914</v>
      </c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4"/>
    </row>
    <row r="964" spans="1:42" s="2" customFormat="1" ht="15.95" customHeight="1" x14ac:dyDescent="0.2">
      <c r="A964" s="133" t="s">
        <v>24</v>
      </c>
      <c r="B964" s="134">
        <v>17471</v>
      </c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4"/>
    </row>
    <row r="965" spans="1:42" s="2" customFormat="1" ht="15.95" customHeight="1" x14ac:dyDescent="0.2">
      <c r="A965" s="133" t="s">
        <v>25</v>
      </c>
      <c r="B965" s="134">
        <v>2886</v>
      </c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4"/>
    </row>
    <row r="966" spans="1:42" s="2" customFormat="1" ht="15.95" customHeight="1" x14ac:dyDescent="0.2">
      <c r="A966" s="133" t="s">
        <v>26</v>
      </c>
      <c r="B966" s="134">
        <v>22173</v>
      </c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4"/>
    </row>
    <row r="967" spans="1:42" s="2" customFormat="1" ht="15.95" customHeight="1" x14ac:dyDescent="0.2">
      <c r="A967" s="133" t="s">
        <v>27</v>
      </c>
      <c r="B967" s="134">
        <v>5946</v>
      </c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4"/>
    </row>
    <row r="968" spans="1:42" s="2" customFormat="1" ht="15.95" customHeight="1" x14ac:dyDescent="0.2">
      <c r="A968" s="133" t="s">
        <v>28</v>
      </c>
      <c r="B968" s="134">
        <v>20940</v>
      </c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4"/>
    </row>
    <row r="969" spans="1:42" s="2" customFormat="1" ht="15.95" customHeight="1" x14ac:dyDescent="0.2">
      <c r="A969" s="133" t="s">
        <v>29</v>
      </c>
      <c r="B969" s="134">
        <v>8958</v>
      </c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4"/>
    </row>
    <row r="970" spans="1:42" s="2" customFormat="1" ht="15.95" customHeight="1" x14ac:dyDescent="0.2">
      <c r="A970" s="133" t="s">
        <v>30</v>
      </c>
      <c r="B970" s="134">
        <v>3882</v>
      </c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4"/>
    </row>
    <row r="971" spans="1:42" s="2" customFormat="1" ht="15.95" customHeight="1" x14ac:dyDescent="0.2">
      <c r="A971" s="133" t="s">
        <v>31</v>
      </c>
      <c r="B971" s="134">
        <v>5078</v>
      </c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4"/>
    </row>
    <row r="972" spans="1:42" s="2" customFormat="1" ht="15.95" customHeight="1" x14ac:dyDescent="0.2">
      <c r="A972" s="133" t="s">
        <v>32</v>
      </c>
      <c r="B972" s="134">
        <v>6014</v>
      </c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4"/>
    </row>
    <row r="973" spans="1:42" s="2" customFormat="1" ht="15.95" customHeight="1" x14ac:dyDescent="0.2">
      <c r="A973" s="133" t="s">
        <v>33</v>
      </c>
      <c r="B973" s="134">
        <v>6584</v>
      </c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4"/>
    </row>
    <row r="974" spans="1:42" s="2" customFormat="1" ht="15.95" customHeight="1" x14ac:dyDescent="0.2">
      <c r="A974" s="133" t="s">
        <v>34</v>
      </c>
      <c r="B974" s="134">
        <v>8973</v>
      </c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4"/>
    </row>
    <row r="975" spans="1:42" s="2" customFormat="1" ht="15.95" customHeight="1" x14ac:dyDescent="0.2">
      <c r="A975" s="133" t="s">
        <v>110</v>
      </c>
      <c r="B975" s="134">
        <v>2722</v>
      </c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4"/>
    </row>
    <row r="976" spans="1:42" s="2" customFormat="1" ht="15.95" customHeight="1" x14ac:dyDescent="0.2">
      <c r="A976" s="133" t="s">
        <v>35</v>
      </c>
      <c r="B976" s="134">
        <v>6576</v>
      </c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4"/>
    </row>
    <row r="977" spans="1:47" s="2" customFormat="1" ht="15.95" customHeight="1" x14ac:dyDescent="0.2">
      <c r="A977" s="133" t="s">
        <v>36</v>
      </c>
      <c r="B977" s="134">
        <v>4520</v>
      </c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4"/>
    </row>
    <row r="978" spans="1:47" s="2" customFormat="1" ht="15.95" customHeight="1" x14ac:dyDescent="0.2">
      <c r="A978" s="133" t="s">
        <v>37</v>
      </c>
      <c r="B978" s="134">
        <v>16778</v>
      </c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4"/>
    </row>
    <row r="979" spans="1:47" s="2" customFormat="1" ht="15.95" customHeight="1" x14ac:dyDescent="0.2">
      <c r="A979" s="133" t="s">
        <v>38</v>
      </c>
      <c r="B979" s="134">
        <v>4625</v>
      </c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4"/>
    </row>
    <row r="980" spans="1:47" s="2" customFormat="1" ht="15.95" customHeight="1" x14ac:dyDescent="0.2">
      <c r="A980" s="133" t="s">
        <v>158</v>
      </c>
      <c r="B980" s="134">
        <v>67931</v>
      </c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4"/>
    </row>
    <row r="981" spans="1:47" s="2" customFormat="1" ht="15.95" customHeight="1" x14ac:dyDescent="0.2">
      <c r="A981" s="133" t="s">
        <v>39</v>
      </c>
      <c r="B981" s="134">
        <v>5390</v>
      </c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4"/>
    </row>
    <row r="982" spans="1:47" s="2" customFormat="1" ht="15.95" customHeight="1" x14ac:dyDescent="0.2">
      <c r="A982" s="133" t="s">
        <v>40</v>
      </c>
      <c r="B982" s="134">
        <v>2278</v>
      </c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4"/>
    </row>
    <row r="983" spans="1:47" s="2" customFormat="1" ht="15.95" customHeight="1" x14ac:dyDescent="0.2">
      <c r="A983" s="173"/>
      <c r="B983" s="173"/>
      <c r="C983" s="173"/>
      <c r="D983" s="173"/>
      <c r="E983" s="173"/>
      <c r="F983" s="173"/>
      <c r="G983" s="17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4"/>
    </row>
    <row r="984" spans="1:47" s="2" customFormat="1" ht="15.95" customHeight="1" x14ac:dyDescent="0.2">
      <c r="A984" s="143" t="s">
        <v>275</v>
      </c>
      <c r="B984" s="143"/>
      <c r="C984" s="140"/>
      <c r="D984" s="140"/>
      <c r="E984" s="140"/>
      <c r="F984" s="140"/>
      <c r="G984" s="140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4"/>
    </row>
    <row r="985" spans="1:47" s="2" customFormat="1" ht="15.95" customHeight="1" x14ac:dyDescent="0.2">
      <c r="A985" s="149" t="s">
        <v>15</v>
      </c>
      <c r="B985" s="162" t="s">
        <v>261</v>
      </c>
      <c r="C985" s="44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4"/>
    </row>
    <row r="986" spans="1:47" s="2" customFormat="1" ht="15.95" customHeight="1" x14ac:dyDescent="0.2">
      <c r="A986" s="150"/>
      <c r="B986" s="150"/>
      <c r="C986" s="44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4"/>
    </row>
    <row r="987" spans="1:47" s="2" customFormat="1" ht="15.95" customHeight="1" x14ac:dyDescent="0.2">
      <c r="A987" s="151"/>
      <c r="B987" s="151"/>
      <c r="C987" s="44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4"/>
    </row>
    <row r="988" spans="1:47" s="2" customFormat="1" ht="15.95" customHeight="1" x14ac:dyDescent="0.2">
      <c r="A988" s="133" t="s">
        <v>41</v>
      </c>
      <c r="B988" s="134">
        <v>11400</v>
      </c>
      <c r="C988" s="44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4"/>
    </row>
    <row r="989" spans="1:47" s="2" customFormat="1" ht="15.95" customHeight="1" x14ac:dyDescent="0.2">
      <c r="A989" s="133" t="s">
        <v>42</v>
      </c>
      <c r="B989" s="134">
        <v>5661</v>
      </c>
      <c r="C989" s="44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4"/>
    </row>
    <row r="990" spans="1:47" s="2" customFormat="1" ht="15.95" customHeight="1" x14ac:dyDescent="0.2">
      <c r="A990" s="133" t="s">
        <v>43</v>
      </c>
      <c r="B990" s="134">
        <v>6594</v>
      </c>
      <c r="C990" s="44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4"/>
    </row>
    <row r="991" spans="1:47" s="2" customFormat="1" ht="15.95" customHeight="1" x14ac:dyDescent="0.2">
      <c r="A991" s="133" t="s">
        <v>44</v>
      </c>
      <c r="B991" s="134">
        <v>4167</v>
      </c>
      <c r="C991" s="44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4"/>
    </row>
    <row r="992" spans="1:47" s="2" customFormat="1" ht="15.95" customHeight="1" x14ac:dyDescent="0.2">
      <c r="A992" s="133" t="s">
        <v>45</v>
      </c>
      <c r="B992" s="134">
        <v>5154</v>
      </c>
      <c r="C992" s="44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4"/>
    </row>
    <row r="993" spans="1:42" s="2" customFormat="1" ht="15.95" customHeight="1" x14ac:dyDescent="0.2">
      <c r="A993" s="133" t="s">
        <v>46</v>
      </c>
      <c r="B993" s="134">
        <v>34673</v>
      </c>
      <c r="C993" s="44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4"/>
    </row>
    <row r="994" spans="1:42" s="2" customFormat="1" ht="15.95" customHeight="1" x14ac:dyDescent="0.2">
      <c r="A994" s="133" t="s">
        <v>47</v>
      </c>
      <c r="B994" s="134">
        <v>8591</v>
      </c>
      <c r="C994" s="44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4"/>
    </row>
    <row r="995" spans="1:42" s="2" customFormat="1" ht="15.95" customHeight="1" x14ac:dyDescent="0.2">
      <c r="A995" s="133" t="s">
        <v>48</v>
      </c>
      <c r="B995" s="134">
        <v>5608</v>
      </c>
      <c r="C995" s="44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4"/>
    </row>
    <row r="996" spans="1:42" s="2" customFormat="1" ht="15.95" customHeight="1" x14ac:dyDescent="0.2">
      <c r="A996" s="133" t="s">
        <v>49</v>
      </c>
      <c r="B996" s="134">
        <v>2122</v>
      </c>
      <c r="C996" s="44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4"/>
    </row>
    <row r="997" spans="1:42" s="2" customFormat="1" ht="15.95" customHeight="1" x14ac:dyDescent="0.2">
      <c r="A997" s="133" t="s">
        <v>50</v>
      </c>
      <c r="B997" s="134">
        <v>8565</v>
      </c>
      <c r="C997" s="44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4"/>
    </row>
    <row r="998" spans="1:42" s="2" customFormat="1" ht="15.95" customHeight="1" x14ac:dyDescent="0.2">
      <c r="A998" s="133" t="s">
        <v>51</v>
      </c>
      <c r="B998" s="134">
        <v>23359</v>
      </c>
      <c r="C998" s="44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4"/>
    </row>
    <row r="999" spans="1:42" s="2" customFormat="1" ht="15.95" customHeight="1" x14ac:dyDescent="0.2">
      <c r="A999" s="133" t="s">
        <v>52</v>
      </c>
      <c r="B999" s="134">
        <v>33154</v>
      </c>
      <c r="C999" s="44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4"/>
    </row>
    <row r="1000" spans="1:42" s="2" customFormat="1" ht="15.95" customHeight="1" x14ac:dyDescent="0.2">
      <c r="A1000" s="133" t="s">
        <v>53</v>
      </c>
      <c r="B1000" s="134">
        <v>3317</v>
      </c>
      <c r="C1000" s="44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4"/>
    </row>
    <row r="1001" spans="1:42" s="2" customFormat="1" ht="15.95" customHeight="1" x14ac:dyDescent="0.2">
      <c r="A1001" s="133" t="s">
        <v>54</v>
      </c>
      <c r="B1001" s="134">
        <v>73094</v>
      </c>
      <c r="C1001" s="44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4"/>
    </row>
    <row r="1002" spans="1:42" s="2" customFormat="1" ht="15.95" customHeight="1" x14ac:dyDescent="0.2">
      <c r="A1002" s="133" t="s">
        <v>55</v>
      </c>
      <c r="B1002" s="134">
        <v>435</v>
      </c>
      <c r="C1002" s="44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4"/>
    </row>
    <row r="1003" spans="1:42" s="2" customFormat="1" ht="15.95" customHeight="1" x14ac:dyDescent="0.2">
      <c r="A1003" s="133" t="s">
        <v>56</v>
      </c>
      <c r="B1003" s="134">
        <v>2709</v>
      </c>
      <c r="C1003" s="44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4"/>
    </row>
    <row r="1004" spans="1:42" s="2" customFormat="1" ht="15.95" customHeight="1" x14ac:dyDescent="0.2">
      <c r="A1004" s="133" t="s">
        <v>57</v>
      </c>
      <c r="B1004" s="134">
        <v>12618</v>
      </c>
      <c r="C1004" s="44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4"/>
    </row>
    <row r="1005" spans="1:42" s="2" customFormat="1" ht="15.95" customHeight="1" x14ac:dyDescent="0.2">
      <c r="A1005" s="133" t="s">
        <v>58</v>
      </c>
      <c r="B1005" s="134">
        <v>2691</v>
      </c>
      <c r="C1005" s="44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4"/>
    </row>
    <row r="1006" spans="1:42" s="2" customFormat="1" ht="15.95" customHeight="1" x14ac:dyDescent="0.2">
      <c r="A1006" s="133" t="s">
        <v>59</v>
      </c>
      <c r="B1006" s="134">
        <v>14876</v>
      </c>
      <c r="C1006" s="44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4"/>
    </row>
    <row r="1007" spans="1:42" s="2" customFormat="1" ht="15.95" customHeight="1" x14ac:dyDescent="0.2">
      <c r="A1007" s="133" t="s">
        <v>60</v>
      </c>
      <c r="B1007" s="134">
        <v>19139</v>
      </c>
      <c r="C1007" s="44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4"/>
    </row>
    <row r="1008" spans="1:42" s="2" customFormat="1" ht="15.95" customHeight="1" x14ac:dyDescent="0.2">
      <c r="A1008" s="133" t="s">
        <v>61</v>
      </c>
      <c r="B1008" s="134">
        <v>1367</v>
      </c>
      <c r="C1008" s="44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4"/>
    </row>
    <row r="1009" spans="1:47" s="2" customFormat="1" ht="15.95" customHeight="1" x14ac:dyDescent="0.2">
      <c r="A1009" s="133" t="s">
        <v>150</v>
      </c>
      <c r="B1009" s="134">
        <v>1986</v>
      </c>
      <c r="C1009" s="44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4"/>
    </row>
    <row r="1010" spans="1:47" s="2" customFormat="1" ht="15.95" customHeight="1" x14ac:dyDescent="0.2">
      <c r="A1010" s="133" t="s">
        <v>62</v>
      </c>
      <c r="B1010" s="134">
        <v>118370</v>
      </c>
      <c r="C1010" s="44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4"/>
    </row>
    <row r="1011" spans="1:47" s="2" customFormat="1" ht="15.95" customHeight="1" x14ac:dyDescent="0.2">
      <c r="A1011" s="133" t="s">
        <v>63</v>
      </c>
      <c r="B1011" s="134">
        <v>4393</v>
      </c>
      <c r="C1011" s="44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4"/>
    </row>
    <row r="1012" spans="1:47" s="2" customFormat="1" ht="15.95" customHeight="1" x14ac:dyDescent="0.2">
      <c r="A1012" s="133" t="s">
        <v>64</v>
      </c>
      <c r="B1012" s="134">
        <v>9120</v>
      </c>
      <c r="C1012" s="44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4"/>
    </row>
    <row r="1013" spans="1:47" s="2" customFormat="1" ht="15.95" customHeight="1" x14ac:dyDescent="0.2">
      <c r="A1013" s="133" t="s">
        <v>65</v>
      </c>
      <c r="B1013" s="134">
        <v>4952</v>
      </c>
      <c r="C1013" s="44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4"/>
    </row>
    <row r="1014" spans="1:47" s="2" customFormat="1" ht="15.95" customHeight="1" x14ac:dyDescent="0.2">
      <c r="A1014" s="133" t="s">
        <v>66</v>
      </c>
      <c r="B1014" s="134">
        <v>6744</v>
      </c>
      <c r="C1014" s="44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4"/>
    </row>
    <row r="1015" spans="1:47" s="2" customFormat="1" ht="15.95" customHeight="1" x14ac:dyDescent="0.2">
      <c r="A1015" s="173"/>
      <c r="B1015" s="173"/>
      <c r="C1015" s="173"/>
      <c r="D1015" s="173"/>
      <c r="E1015" s="173"/>
      <c r="F1015" s="173"/>
      <c r="G1015" s="17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4"/>
    </row>
    <row r="1016" spans="1:47" s="2" customFormat="1" ht="15.95" customHeight="1" x14ac:dyDescent="0.2">
      <c r="A1016" s="143" t="s">
        <v>275</v>
      </c>
      <c r="B1016" s="143"/>
      <c r="C1016" s="140"/>
      <c r="D1016" s="140"/>
      <c r="E1016" s="140"/>
      <c r="F1016" s="140"/>
      <c r="G1016" s="140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4"/>
    </row>
    <row r="1017" spans="1:47" s="2" customFormat="1" ht="15.95" customHeight="1" x14ac:dyDescent="0.2">
      <c r="A1017" s="156" t="s">
        <v>15</v>
      </c>
      <c r="B1017" s="162" t="s">
        <v>261</v>
      </c>
      <c r="C1017" s="44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4"/>
    </row>
    <row r="1018" spans="1:47" s="2" customFormat="1" ht="15.95" customHeight="1" x14ac:dyDescent="0.2">
      <c r="A1018" s="156"/>
      <c r="B1018" s="150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4"/>
    </row>
    <row r="1019" spans="1:47" s="2" customFormat="1" ht="15.95" customHeight="1" x14ac:dyDescent="0.2">
      <c r="A1019" s="156"/>
      <c r="B1019" s="151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4"/>
    </row>
    <row r="1020" spans="1:47" s="2" customFormat="1" ht="15.95" customHeight="1" x14ac:dyDescent="0.2">
      <c r="A1020" s="133" t="s">
        <v>67</v>
      </c>
      <c r="B1020" s="134">
        <v>4289</v>
      </c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4"/>
    </row>
    <row r="1021" spans="1:47" s="2" customFormat="1" ht="15.95" customHeight="1" x14ac:dyDescent="0.2">
      <c r="A1021" s="133" t="s">
        <v>68</v>
      </c>
      <c r="B1021" s="134">
        <v>11016</v>
      </c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4"/>
    </row>
    <row r="1022" spans="1:47" s="2" customFormat="1" ht="15.95" customHeight="1" x14ac:dyDescent="0.2">
      <c r="A1022" s="133" t="s">
        <v>69</v>
      </c>
      <c r="B1022" s="134">
        <v>2791</v>
      </c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4"/>
    </row>
    <row r="1023" spans="1:47" s="2" customFormat="1" ht="15.95" customHeight="1" x14ac:dyDescent="0.2">
      <c r="A1023" s="133" t="s">
        <v>70</v>
      </c>
      <c r="B1023" s="134">
        <v>19087</v>
      </c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4"/>
    </row>
    <row r="1024" spans="1:47" s="2" customFormat="1" ht="15.95" customHeight="1" x14ac:dyDescent="0.2">
      <c r="A1024" s="133" t="s">
        <v>71</v>
      </c>
      <c r="B1024" s="134">
        <v>11188</v>
      </c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4"/>
    </row>
    <row r="1025" spans="1:42" s="2" customFormat="1" ht="15.95" customHeight="1" x14ac:dyDescent="0.2">
      <c r="A1025" s="133" t="s">
        <v>72</v>
      </c>
      <c r="B1025" s="134">
        <v>2309</v>
      </c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4"/>
    </row>
    <row r="1026" spans="1:42" s="2" customFormat="1" ht="15.95" customHeight="1" x14ac:dyDescent="0.2">
      <c r="A1026" s="133" t="s">
        <v>73</v>
      </c>
      <c r="B1026" s="134">
        <v>26475</v>
      </c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4"/>
    </row>
    <row r="1027" spans="1:42" s="2" customFormat="1" ht="15.95" customHeight="1" x14ac:dyDescent="0.2">
      <c r="A1027" s="133" t="s">
        <v>74</v>
      </c>
      <c r="B1027" s="134">
        <v>8823</v>
      </c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4"/>
    </row>
    <row r="1028" spans="1:42" s="2" customFormat="1" ht="15.95" customHeight="1" x14ac:dyDescent="0.2">
      <c r="A1028" s="133" t="s">
        <v>75</v>
      </c>
      <c r="B1028" s="134">
        <v>143237</v>
      </c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4"/>
    </row>
    <row r="1029" spans="1:42" s="2" customFormat="1" ht="15.95" customHeight="1" x14ac:dyDescent="0.2">
      <c r="A1029" s="133" t="s">
        <v>76</v>
      </c>
      <c r="B1029" s="134">
        <v>4608</v>
      </c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4"/>
    </row>
    <row r="1030" spans="1:42" s="2" customFormat="1" ht="15.95" customHeight="1" x14ac:dyDescent="0.2">
      <c r="A1030" s="133" t="s">
        <v>77</v>
      </c>
      <c r="B1030" s="134">
        <v>4802</v>
      </c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4"/>
    </row>
    <row r="1031" spans="1:42" s="2" customFormat="1" ht="15.95" customHeight="1" x14ac:dyDescent="0.2">
      <c r="A1031" s="133" t="s">
        <v>78</v>
      </c>
      <c r="B1031" s="134">
        <v>1158</v>
      </c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4"/>
    </row>
    <row r="1032" spans="1:42" s="2" customFormat="1" ht="15.95" customHeight="1" x14ac:dyDescent="0.2">
      <c r="A1032" s="133" t="s">
        <v>79</v>
      </c>
      <c r="B1032" s="134">
        <v>4057</v>
      </c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4"/>
    </row>
    <row r="1033" spans="1:42" s="2" customFormat="1" ht="15.95" customHeight="1" x14ac:dyDescent="0.2">
      <c r="A1033" s="133" t="s">
        <v>80</v>
      </c>
      <c r="B1033" s="134">
        <v>1895</v>
      </c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4"/>
    </row>
    <row r="1034" spans="1:42" s="2" customFormat="1" ht="15.95" customHeight="1" x14ac:dyDescent="0.2">
      <c r="A1034" s="133" t="s">
        <v>81</v>
      </c>
      <c r="B1034" s="134">
        <v>4011</v>
      </c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4"/>
    </row>
    <row r="1035" spans="1:42" s="2" customFormat="1" ht="15.95" customHeight="1" x14ac:dyDescent="0.2">
      <c r="A1035" s="133" t="s">
        <v>82</v>
      </c>
      <c r="B1035" s="134">
        <v>27707</v>
      </c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4"/>
    </row>
    <row r="1036" spans="1:42" s="2" customFormat="1" ht="15.95" customHeight="1" x14ac:dyDescent="0.2">
      <c r="A1036" s="133" t="s">
        <v>83</v>
      </c>
      <c r="B1036" s="134">
        <v>2481</v>
      </c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4"/>
    </row>
    <row r="1037" spans="1:42" s="2" customFormat="1" ht="15.95" customHeight="1" x14ac:dyDescent="0.2">
      <c r="A1037" s="133" t="s">
        <v>84</v>
      </c>
      <c r="B1037" s="134">
        <v>6284</v>
      </c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4"/>
    </row>
    <row r="1038" spans="1:42" s="2" customFormat="1" ht="15.95" customHeight="1" x14ac:dyDescent="0.2">
      <c r="A1038" s="133" t="s">
        <v>85</v>
      </c>
      <c r="B1038" s="134">
        <v>31053</v>
      </c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4"/>
    </row>
    <row r="1039" spans="1:42" s="2" customFormat="1" ht="15.95" customHeight="1" x14ac:dyDescent="0.2">
      <c r="A1039" s="133" t="s">
        <v>86</v>
      </c>
      <c r="B1039" s="134">
        <v>26693</v>
      </c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4"/>
    </row>
    <row r="1040" spans="1:42" s="2" customFormat="1" ht="15.95" customHeight="1" x14ac:dyDescent="0.2">
      <c r="A1040" s="133" t="s">
        <v>87</v>
      </c>
      <c r="B1040" s="134">
        <v>8943</v>
      </c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4"/>
    </row>
    <row r="1041" spans="1:47" s="2" customFormat="1" ht="15.95" customHeight="1" x14ac:dyDescent="0.2">
      <c r="A1041" s="133" t="s">
        <v>88</v>
      </c>
      <c r="B1041" s="134">
        <v>6867</v>
      </c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4"/>
    </row>
    <row r="1042" spans="1:47" s="2" customFormat="1" ht="15.95" customHeight="1" x14ac:dyDescent="0.2">
      <c r="A1042" s="133" t="s">
        <v>89</v>
      </c>
      <c r="B1042" s="134">
        <v>1655</v>
      </c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4"/>
    </row>
    <row r="1043" spans="1:47" s="2" customFormat="1" ht="15.95" customHeight="1" x14ac:dyDescent="0.2">
      <c r="A1043" s="133" t="s">
        <v>90</v>
      </c>
      <c r="B1043" s="134">
        <v>10667</v>
      </c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4"/>
    </row>
    <row r="1044" spans="1:47" s="2" customFormat="1" ht="15.95" customHeight="1" x14ac:dyDescent="0.2">
      <c r="A1044" s="133" t="s">
        <v>91</v>
      </c>
      <c r="B1044" s="134">
        <v>10075</v>
      </c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4"/>
    </row>
    <row r="1045" spans="1:47" s="2" customFormat="1" ht="15.95" customHeight="1" x14ac:dyDescent="0.2">
      <c r="A1045" s="133" t="s">
        <v>92</v>
      </c>
      <c r="B1045" s="134">
        <v>11329</v>
      </c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4"/>
    </row>
    <row r="1046" spans="1:47" s="2" customFormat="1" ht="15.95" customHeight="1" x14ac:dyDescent="0.2">
      <c r="A1046" s="133" t="s">
        <v>93</v>
      </c>
      <c r="B1046" s="134">
        <v>30467</v>
      </c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4"/>
    </row>
    <row r="1047" spans="1:47" s="2" customFormat="1" ht="15.95" customHeight="1" x14ac:dyDescent="0.2">
      <c r="A1047" s="173"/>
      <c r="B1047" s="173"/>
      <c r="C1047" s="173"/>
      <c r="D1047" s="173"/>
      <c r="E1047" s="173"/>
      <c r="F1047" s="173"/>
      <c r="G1047" s="17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4"/>
    </row>
    <row r="1048" spans="1:47" s="2" customFormat="1" ht="15.95" customHeight="1" x14ac:dyDescent="0.2">
      <c r="A1048" s="143" t="s">
        <v>275</v>
      </c>
      <c r="B1048" s="143"/>
      <c r="C1048" s="140"/>
      <c r="D1048" s="140"/>
      <c r="E1048" s="140"/>
      <c r="F1048" s="140"/>
      <c r="G1048" s="140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4"/>
    </row>
    <row r="1049" spans="1:47" s="2" customFormat="1" ht="15.95" customHeight="1" x14ac:dyDescent="0.2">
      <c r="A1049" s="156" t="s">
        <v>15</v>
      </c>
      <c r="B1049" s="162" t="s">
        <v>261</v>
      </c>
      <c r="C1049" s="44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4"/>
    </row>
    <row r="1050" spans="1:47" s="2" customFormat="1" ht="15.95" customHeight="1" x14ac:dyDescent="0.2">
      <c r="A1050" s="156"/>
      <c r="B1050" s="150"/>
      <c r="C1050" s="44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4"/>
    </row>
    <row r="1051" spans="1:47" s="2" customFormat="1" ht="15.95" customHeight="1" x14ac:dyDescent="0.2">
      <c r="A1051" s="156"/>
      <c r="B1051" s="151"/>
      <c r="C1051" s="44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4"/>
    </row>
    <row r="1052" spans="1:47" s="2" customFormat="1" ht="15.95" customHeight="1" x14ac:dyDescent="0.2">
      <c r="A1052" s="133" t="s">
        <v>94</v>
      </c>
      <c r="B1052" s="134">
        <v>283470</v>
      </c>
      <c r="C1052" s="44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4"/>
    </row>
    <row r="1053" spans="1:47" s="2" customFormat="1" ht="15.95" customHeight="1" x14ac:dyDescent="0.2">
      <c r="A1053" s="133" t="s">
        <v>95</v>
      </c>
      <c r="B1053" s="134">
        <v>5315</v>
      </c>
      <c r="C1053" s="44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4"/>
    </row>
    <row r="1054" spans="1:47" s="2" customFormat="1" ht="15.95" customHeight="1" x14ac:dyDescent="0.2">
      <c r="A1054" s="15" t="s">
        <v>2</v>
      </c>
      <c r="B1054" s="53">
        <f>SUM(B1052:B1053,B1020:B1046,B988:B1014,B956:B982)</f>
        <v>1394263</v>
      </c>
      <c r="C1054" s="44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4"/>
    </row>
    <row r="1055" spans="1:47" s="2" customFormat="1" ht="15.95" customHeight="1" x14ac:dyDescent="0.2">
      <c r="A1055" s="141" t="s">
        <v>238</v>
      </c>
      <c r="B1055" s="141"/>
      <c r="C1055" s="142"/>
      <c r="D1055" s="142"/>
      <c r="E1055" s="142"/>
      <c r="F1055" s="142"/>
      <c r="G1055" s="142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4"/>
    </row>
    <row r="1056" spans="1:47" s="2" customFormat="1" ht="15.95" customHeight="1" x14ac:dyDescent="0.2">
      <c r="A1056" s="140" t="s">
        <v>263</v>
      </c>
      <c r="B1056" s="140"/>
      <c r="C1056" s="140"/>
      <c r="D1056" s="140"/>
      <c r="E1056" s="140"/>
      <c r="F1056" s="140"/>
      <c r="G1056" s="140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4"/>
    </row>
    <row r="1057" spans="1:47" s="2" customFormat="1" ht="15.95" customHeight="1" x14ac:dyDescent="0.2">
      <c r="A1057" s="140"/>
      <c r="B1057" s="140"/>
      <c r="C1057" s="140"/>
      <c r="D1057" s="140"/>
      <c r="E1057" s="140"/>
      <c r="F1057" s="140"/>
      <c r="G1057" s="140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4"/>
    </row>
    <row r="1058" spans="1:47" s="2" customFormat="1" ht="15.95" customHeight="1" x14ac:dyDescent="0.2">
      <c r="A1058" s="173"/>
      <c r="B1058" s="173"/>
      <c r="C1058" s="173"/>
      <c r="D1058" s="173"/>
      <c r="E1058" s="173"/>
      <c r="F1058" s="173"/>
      <c r="G1058" s="17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4"/>
    </row>
    <row r="1059" spans="1:47" s="2" customFormat="1" ht="15.95" customHeight="1" x14ac:dyDescent="0.2">
      <c r="A1059" s="143" t="s">
        <v>276</v>
      </c>
      <c r="B1059" s="143"/>
      <c r="C1059" s="143"/>
      <c r="D1059" s="140"/>
      <c r="E1059" s="140"/>
      <c r="F1059" s="140"/>
      <c r="G1059" s="140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4"/>
    </row>
    <row r="1060" spans="1:47" s="2" customFormat="1" ht="15.95" customHeight="1" x14ac:dyDescent="0.2">
      <c r="A1060" s="149" t="s">
        <v>4</v>
      </c>
      <c r="B1060" s="162" t="s">
        <v>260</v>
      </c>
      <c r="C1060" s="162" t="s">
        <v>6</v>
      </c>
      <c r="D1060" s="44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4"/>
    </row>
    <row r="1061" spans="1:47" s="2" customFormat="1" ht="15.95" customHeight="1" x14ac:dyDescent="0.2">
      <c r="A1061" s="151"/>
      <c r="B1061" s="164"/>
      <c r="C1061" s="164"/>
      <c r="D1061" s="44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4"/>
    </row>
    <row r="1062" spans="1:47" s="2" customFormat="1" ht="15.95" customHeight="1" x14ac:dyDescent="0.2">
      <c r="A1062" s="14" t="s">
        <v>5</v>
      </c>
      <c r="B1062" s="134">
        <v>60424</v>
      </c>
      <c r="C1062" s="135">
        <v>1</v>
      </c>
      <c r="D1062" s="44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4"/>
    </row>
    <row r="1063" spans="1:47" s="2" customFormat="1" ht="15.95" customHeight="1" x14ac:dyDescent="0.2">
      <c r="A1063" s="15" t="s">
        <v>114</v>
      </c>
      <c r="B1063" s="134"/>
      <c r="C1063" s="135"/>
      <c r="D1063" s="44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4"/>
    </row>
    <row r="1064" spans="1:47" s="2" customFormat="1" ht="15.95" customHeight="1" x14ac:dyDescent="0.2">
      <c r="A1064" s="10" t="s">
        <v>115</v>
      </c>
      <c r="B1064" s="134">
        <v>29210</v>
      </c>
      <c r="C1064" s="135">
        <v>0.48299999999999998</v>
      </c>
      <c r="D1064" s="44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4"/>
    </row>
    <row r="1065" spans="1:47" s="2" customFormat="1" ht="15.95" customHeight="1" x14ac:dyDescent="0.2">
      <c r="A1065" s="10" t="s">
        <v>116</v>
      </c>
      <c r="B1065" s="134">
        <v>31214</v>
      </c>
      <c r="C1065" s="135">
        <v>0.51700000000000002</v>
      </c>
      <c r="D1065" s="44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4"/>
    </row>
    <row r="1066" spans="1:47" s="2" customFormat="1" ht="15.95" customHeight="1" x14ac:dyDescent="0.2">
      <c r="A1066" s="15" t="s">
        <v>111</v>
      </c>
      <c r="B1066" s="134"/>
      <c r="C1066" s="135"/>
      <c r="D1066" s="44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4"/>
    </row>
    <row r="1067" spans="1:47" s="2" customFormat="1" ht="15.95" customHeight="1" x14ac:dyDescent="0.2">
      <c r="A1067" s="10" t="s">
        <v>229</v>
      </c>
      <c r="B1067" s="134">
        <v>5286</v>
      </c>
      <c r="C1067" s="135">
        <v>8.6999999999999994E-2</v>
      </c>
      <c r="D1067" s="44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4"/>
    </row>
    <row r="1068" spans="1:47" s="2" customFormat="1" ht="15.95" customHeight="1" x14ac:dyDescent="0.2">
      <c r="A1068" s="10" t="s">
        <v>230</v>
      </c>
      <c r="B1068" s="134">
        <v>33472</v>
      </c>
      <c r="C1068" s="135">
        <v>0.55400000000000005</v>
      </c>
      <c r="D1068" s="44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4"/>
    </row>
    <row r="1069" spans="1:47" s="2" customFormat="1" ht="15.95" customHeight="1" x14ac:dyDescent="0.2">
      <c r="A1069" s="10" t="s">
        <v>231</v>
      </c>
      <c r="B1069" s="134">
        <v>21666</v>
      </c>
      <c r="C1069" s="135">
        <v>0.35899999999999999</v>
      </c>
      <c r="D1069" s="44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4"/>
    </row>
    <row r="1070" spans="1:47" s="2" customFormat="1" ht="15.95" customHeight="1" x14ac:dyDescent="0.2">
      <c r="A1070" s="15" t="s">
        <v>144</v>
      </c>
      <c r="B1070" s="134"/>
      <c r="C1070" s="135"/>
      <c r="D1070" s="44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4"/>
    </row>
    <row r="1071" spans="1:47" s="2" customFormat="1" ht="15.95" customHeight="1" x14ac:dyDescent="0.2">
      <c r="A1071" s="10" t="s">
        <v>117</v>
      </c>
      <c r="B1071" s="134">
        <v>48855</v>
      </c>
      <c r="C1071" s="135">
        <v>0.80900000000000005</v>
      </c>
      <c r="D1071" s="44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4"/>
    </row>
    <row r="1072" spans="1:47" s="2" customFormat="1" ht="15.95" customHeight="1" x14ac:dyDescent="0.2">
      <c r="A1072" s="10" t="s">
        <v>221</v>
      </c>
      <c r="B1072" s="134">
        <v>5864</v>
      </c>
      <c r="C1072" s="135">
        <v>9.7000000000000003E-2</v>
      </c>
      <c r="D1072" s="44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4"/>
    </row>
    <row r="1073" spans="1:47" s="2" customFormat="1" ht="15.95" customHeight="1" x14ac:dyDescent="0.2">
      <c r="A1073" s="10" t="s">
        <v>131</v>
      </c>
      <c r="B1073" s="134">
        <v>374</v>
      </c>
      <c r="C1073" s="135">
        <v>6.0000000000000001E-3</v>
      </c>
      <c r="D1073" s="44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4"/>
    </row>
    <row r="1074" spans="1:47" s="2" customFormat="1" ht="15.95" customHeight="1" x14ac:dyDescent="0.2">
      <c r="A1074" s="10" t="s">
        <v>222</v>
      </c>
      <c r="B1074" s="134">
        <v>1215</v>
      </c>
      <c r="C1074" s="135">
        <v>0.02</v>
      </c>
      <c r="D1074" s="44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4"/>
    </row>
    <row r="1075" spans="1:47" s="2" customFormat="1" ht="15.95" customHeight="1" x14ac:dyDescent="0.2">
      <c r="A1075" s="10" t="s">
        <v>232</v>
      </c>
      <c r="B1075" s="134">
        <v>22</v>
      </c>
      <c r="C1075" s="135">
        <v>0</v>
      </c>
      <c r="D1075" s="44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4"/>
    </row>
    <row r="1076" spans="1:47" s="2" customFormat="1" ht="15.95" customHeight="1" x14ac:dyDescent="0.2">
      <c r="A1076" s="10" t="s">
        <v>119</v>
      </c>
      <c r="B1076" s="134">
        <v>1157</v>
      </c>
      <c r="C1076" s="135">
        <v>1.9E-2</v>
      </c>
      <c r="D1076" s="44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4"/>
    </row>
    <row r="1077" spans="1:47" s="2" customFormat="1" ht="15.95" customHeight="1" x14ac:dyDescent="0.2">
      <c r="A1077" s="10" t="s">
        <v>120</v>
      </c>
      <c r="B1077" s="134">
        <v>2937</v>
      </c>
      <c r="C1077" s="135">
        <v>4.9000000000000002E-2</v>
      </c>
      <c r="D1077" s="44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4"/>
    </row>
    <row r="1078" spans="1:47" s="2" customFormat="1" ht="15.95" customHeight="1" x14ac:dyDescent="0.2">
      <c r="A1078" s="15" t="s">
        <v>152</v>
      </c>
      <c r="B1078" s="134"/>
      <c r="C1078" s="135"/>
      <c r="D1078" s="44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4"/>
    </row>
    <row r="1079" spans="1:47" s="2" customFormat="1" ht="15.95" customHeight="1" x14ac:dyDescent="0.2">
      <c r="A1079" s="12" t="s">
        <v>121</v>
      </c>
      <c r="B1079" s="134">
        <v>3622</v>
      </c>
      <c r="C1079" s="135">
        <v>0.06</v>
      </c>
      <c r="D1079" s="44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4"/>
    </row>
    <row r="1080" spans="1:47" s="2" customFormat="1" ht="15.95" customHeight="1" x14ac:dyDescent="0.2">
      <c r="A1080" s="141" t="s">
        <v>238</v>
      </c>
      <c r="B1080" s="141"/>
      <c r="C1080" s="141"/>
      <c r="D1080" s="142"/>
      <c r="E1080" s="142"/>
      <c r="F1080" s="142"/>
      <c r="G1080" s="142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4"/>
    </row>
    <row r="1081" spans="1:47" s="2" customFormat="1" ht="15.95" customHeight="1" x14ac:dyDescent="0.2">
      <c r="A1081" s="140" t="s">
        <v>263</v>
      </c>
      <c r="B1081" s="140"/>
      <c r="C1081" s="140"/>
      <c r="D1081" s="140"/>
      <c r="E1081" s="140"/>
      <c r="F1081" s="140"/>
      <c r="G1081" s="140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4"/>
    </row>
    <row r="1082" spans="1:47" s="2" customFormat="1" ht="15.95" customHeight="1" x14ac:dyDescent="0.2">
      <c r="A1082" s="144"/>
      <c r="B1082" s="144"/>
      <c r="C1082" s="144"/>
      <c r="D1082" s="144"/>
      <c r="E1082" s="144"/>
      <c r="F1082" s="144"/>
      <c r="G1082" s="144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4"/>
    </row>
    <row r="1083" spans="1:47" s="2" customFormat="1" ht="15.95" customHeight="1" x14ac:dyDescent="0.2">
      <c r="A1083" s="143" t="s">
        <v>329</v>
      </c>
      <c r="B1083" s="143"/>
      <c r="C1083" s="143"/>
      <c r="D1083" s="143"/>
      <c r="E1083" s="140"/>
      <c r="F1083" s="140"/>
      <c r="G1083" s="140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4"/>
    </row>
    <row r="1084" spans="1:47" s="2" customFormat="1" ht="15.95" customHeight="1" x14ac:dyDescent="0.2">
      <c r="A1084" s="149" t="s">
        <v>15</v>
      </c>
      <c r="B1084" s="149">
        <v>2014</v>
      </c>
      <c r="C1084" s="149">
        <v>2017</v>
      </c>
      <c r="D1084" s="156" t="s">
        <v>327</v>
      </c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4"/>
    </row>
    <row r="1085" spans="1:47" s="2" customFormat="1" ht="15.95" customHeight="1" x14ac:dyDescent="0.2">
      <c r="A1085" s="150"/>
      <c r="B1085" s="150"/>
      <c r="C1085" s="150"/>
      <c r="D1085" s="156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4"/>
    </row>
    <row r="1086" spans="1:47" s="2" customFormat="1" ht="15.95" customHeight="1" x14ac:dyDescent="0.2">
      <c r="A1086" s="151"/>
      <c r="B1086" s="151"/>
      <c r="C1086" s="151"/>
      <c r="D1086" s="156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4"/>
    </row>
    <row r="1087" spans="1:47" s="2" customFormat="1" ht="15.95" customHeight="1" x14ac:dyDescent="0.2">
      <c r="A1087" s="5" t="s">
        <v>206</v>
      </c>
      <c r="B1087" s="43">
        <v>0</v>
      </c>
      <c r="C1087" s="43">
        <v>0</v>
      </c>
      <c r="D1087" s="118" t="s">
        <v>328</v>
      </c>
      <c r="E1087" s="44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4"/>
    </row>
    <row r="1088" spans="1:47" s="2" customFormat="1" ht="15.95" customHeight="1" x14ac:dyDescent="0.2">
      <c r="A1088" s="26" t="s">
        <v>17</v>
      </c>
      <c r="B1088" s="66">
        <v>379</v>
      </c>
      <c r="C1088" s="66">
        <v>271</v>
      </c>
      <c r="D1088" s="119">
        <f t="shared" ref="D1088:D1113" si="20">(C1088-B1088)/B1088</f>
        <v>-0.28496042216358841</v>
      </c>
      <c r="E1088" s="44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4"/>
    </row>
    <row r="1089" spans="1:44" s="2" customFormat="1" ht="15.95" customHeight="1" x14ac:dyDescent="0.2">
      <c r="A1089" s="26" t="s">
        <v>18</v>
      </c>
      <c r="B1089" s="66">
        <v>3678</v>
      </c>
      <c r="C1089" s="66">
        <v>2780</v>
      </c>
      <c r="D1089" s="119">
        <f t="shared" si="20"/>
        <v>-0.24415443175638935</v>
      </c>
      <c r="E1089" s="44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4"/>
    </row>
    <row r="1090" spans="1:44" s="2" customFormat="1" ht="15.95" customHeight="1" x14ac:dyDescent="0.2">
      <c r="A1090" s="26" t="s">
        <v>19</v>
      </c>
      <c r="B1090" s="66">
        <v>1922</v>
      </c>
      <c r="C1090" s="66">
        <v>1231</v>
      </c>
      <c r="D1090" s="119">
        <f t="shared" si="20"/>
        <v>-0.3595213319458897</v>
      </c>
      <c r="E1090" s="44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4"/>
    </row>
    <row r="1091" spans="1:44" s="2" customFormat="1" ht="15.95" customHeight="1" x14ac:dyDescent="0.2">
      <c r="A1091" s="26" t="s">
        <v>20</v>
      </c>
      <c r="B1091" s="66">
        <v>879</v>
      </c>
      <c r="C1091" s="66">
        <v>695</v>
      </c>
      <c r="D1091" s="119">
        <f t="shared" si="20"/>
        <v>-0.20932878270762229</v>
      </c>
      <c r="E1091" s="44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4"/>
    </row>
    <row r="1092" spans="1:44" s="2" customFormat="1" ht="15.95" customHeight="1" x14ac:dyDescent="0.2">
      <c r="A1092" s="26" t="s">
        <v>21</v>
      </c>
      <c r="B1092" s="66">
        <v>1158</v>
      </c>
      <c r="C1092" s="66">
        <v>808</v>
      </c>
      <c r="D1092" s="119">
        <f t="shared" si="20"/>
        <v>-0.30224525043177891</v>
      </c>
      <c r="E1092" s="44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4"/>
    </row>
    <row r="1093" spans="1:44" s="2" customFormat="1" ht="15.95" customHeight="1" x14ac:dyDescent="0.2">
      <c r="A1093" s="26" t="s">
        <v>22</v>
      </c>
      <c r="B1093" s="66">
        <v>471</v>
      </c>
      <c r="C1093" s="66">
        <v>431</v>
      </c>
      <c r="D1093" s="119">
        <f t="shared" si="20"/>
        <v>-8.4925690021231418E-2</v>
      </c>
      <c r="E1093" s="44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4"/>
    </row>
    <row r="1094" spans="1:44" s="2" customFormat="1" ht="15.95" customHeight="1" x14ac:dyDescent="0.2">
      <c r="A1094" s="26" t="s">
        <v>23</v>
      </c>
      <c r="B1094" s="66">
        <v>2174</v>
      </c>
      <c r="C1094" s="66">
        <v>1411</v>
      </c>
      <c r="D1094" s="119">
        <f t="shared" si="20"/>
        <v>-0.35096596136154556</v>
      </c>
      <c r="E1094" s="44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4"/>
    </row>
    <row r="1095" spans="1:44" s="2" customFormat="1" ht="15.95" customHeight="1" x14ac:dyDescent="0.2">
      <c r="A1095" s="26" t="s">
        <v>24</v>
      </c>
      <c r="B1095" s="66">
        <v>5525</v>
      </c>
      <c r="C1095" s="66">
        <v>4778</v>
      </c>
      <c r="D1095" s="119">
        <f t="shared" si="20"/>
        <v>-0.13520361990950228</v>
      </c>
      <c r="E1095" s="44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4"/>
    </row>
    <row r="1096" spans="1:44" s="2" customFormat="1" ht="15.95" customHeight="1" x14ac:dyDescent="0.2">
      <c r="A1096" s="26" t="s">
        <v>25</v>
      </c>
      <c r="B1096" s="66">
        <v>702</v>
      </c>
      <c r="C1096" s="66">
        <v>466</v>
      </c>
      <c r="D1096" s="119">
        <f t="shared" si="20"/>
        <v>-0.33618233618233617</v>
      </c>
      <c r="E1096" s="44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4"/>
    </row>
    <row r="1097" spans="1:44" s="2" customFormat="1" ht="15.95" customHeight="1" x14ac:dyDescent="0.2">
      <c r="A1097" s="26" t="s">
        <v>26</v>
      </c>
      <c r="B1097" s="66">
        <v>8035</v>
      </c>
      <c r="C1097" s="66">
        <v>6303</v>
      </c>
      <c r="D1097" s="119">
        <f t="shared" si="20"/>
        <v>-0.21555693839452394</v>
      </c>
      <c r="E1097" s="44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4"/>
    </row>
    <row r="1098" spans="1:44" s="2" customFormat="1" ht="15.95" customHeight="1" x14ac:dyDescent="0.2">
      <c r="A1098" s="26" t="s">
        <v>27</v>
      </c>
      <c r="B1098" s="66">
        <v>1846</v>
      </c>
      <c r="C1098" s="66">
        <v>1330</v>
      </c>
      <c r="D1098" s="119">
        <f t="shared" si="20"/>
        <v>-0.27952329360780065</v>
      </c>
      <c r="E1098" s="44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4"/>
    </row>
    <row r="1099" spans="1:44" s="2" customFormat="1" ht="15.95" customHeight="1" x14ac:dyDescent="0.2">
      <c r="A1099" s="26" t="s">
        <v>28</v>
      </c>
      <c r="B1099" s="66">
        <v>8416</v>
      </c>
      <c r="C1099" s="66">
        <v>6490</v>
      </c>
      <c r="D1099" s="119">
        <f t="shared" si="20"/>
        <v>-0.22884980988593157</v>
      </c>
      <c r="E1099" s="44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4"/>
    </row>
    <row r="1100" spans="1:44" s="2" customFormat="1" ht="15.95" customHeight="1" x14ac:dyDescent="0.2">
      <c r="A1100" s="26" t="s">
        <v>29</v>
      </c>
      <c r="B1100" s="66">
        <v>2352</v>
      </c>
      <c r="C1100" s="66">
        <v>1857</v>
      </c>
      <c r="D1100" s="119">
        <f t="shared" si="20"/>
        <v>-0.21045918367346939</v>
      </c>
      <c r="E1100" s="44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4"/>
    </row>
    <row r="1101" spans="1:44" s="2" customFormat="1" ht="15.95" customHeight="1" x14ac:dyDescent="0.2">
      <c r="A1101" s="26" t="s">
        <v>201</v>
      </c>
      <c r="B1101" s="66">
        <v>0</v>
      </c>
      <c r="C1101" s="66">
        <v>0</v>
      </c>
      <c r="D1101" s="119" t="s">
        <v>328</v>
      </c>
      <c r="E1101" s="44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4"/>
    </row>
    <row r="1102" spans="1:44" s="2" customFormat="1" ht="15.95" customHeight="1" x14ac:dyDescent="0.2">
      <c r="A1102" s="26" t="s">
        <v>31</v>
      </c>
      <c r="B1102" s="66">
        <v>1575</v>
      </c>
      <c r="C1102" s="66">
        <v>1134</v>
      </c>
      <c r="D1102" s="119">
        <f t="shared" si="20"/>
        <v>-0.28000000000000003</v>
      </c>
      <c r="E1102" s="44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4"/>
    </row>
    <row r="1103" spans="1:44" s="2" customFormat="1" ht="15.95" customHeight="1" x14ac:dyDescent="0.2">
      <c r="A1103" s="26" t="s">
        <v>32</v>
      </c>
      <c r="B1103" s="66">
        <v>1693</v>
      </c>
      <c r="C1103" s="66">
        <v>1254</v>
      </c>
      <c r="D1103" s="119">
        <f t="shared" si="20"/>
        <v>-0.25930301240401654</v>
      </c>
      <c r="E1103" s="44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4"/>
    </row>
    <row r="1104" spans="1:44" s="2" customFormat="1" ht="15.95" customHeight="1" x14ac:dyDescent="0.2">
      <c r="A1104" s="26" t="s">
        <v>33</v>
      </c>
      <c r="B1104" s="66">
        <v>2356</v>
      </c>
      <c r="C1104" s="66">
        <v>2007</v>
      </c>
      <c r="D1104" s="119">
        <f t="shared" si="20"/>
        <v>-0.14813242784380307</v>
      </c>
      <c r="E1104" s="44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4"/>
    </row>
    <row r="1105" spans="1:47" s="2" customFormat="1" ht="15.95" customHeight="1" x14ac:dyDescent="0.2">
      <c r="A1105" s="26" t="s">
        <v>34</v>
      </c>
      <c r="B1105" s="66">
        <v>1834</v>
      </c>
      <c r="C1105" s="66">
        <v>1345</v>
      </c>
      <c r="D1105" s="119">
        <f t="shared" si="20"/>
        <v>-0.26663031624863687</v>
      </c>
      <c r="E1105" s="44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4"/>
    </row>
    <row r="1106" spans="1:47" s="2" customFormat="1" ht="15.95" customHeight="1" x14ac:dyDescent="0.2">
      <c r="A1106" s="26" t="s">
        <v>110</v>
      </c>
      <c r="B1106" s="66">
        <v>868</v>
      </c>
      <c r="C1106" s="66">
        <v>647</v>
      </c>
      <c r="D1106" s="119">
        <f t="shared" si="20"/>
        <v>-0.25460829493087556</v>
      </c>
      <c r="E1106" s="44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4"/>
    </row>
    <row r="1107" spans="1:47" s="2" customFormat="1" ht="15.95" customHeight="1" x14ac:dyDescent="0.2">
      <c r="A1107" s="26" t="s">
        <v>35</v>
      </c>
      <c r="B1107" s="66">
        <v>1972</v>
      </c>
      <c r="C1107" s="66">
        <v>1517</v>
      </c>
      <c r="D1107" s="119">
        <f t="shared" si="20"/>
        <v>-0.23073022312373226</v>
      </c>
      <c r="E1107" s="44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4"/>
    </row>
    <row r="1108" spans="1:47" s="2" customFormat="1" ht="15.95" customHeight="1" x14ac:dyDescent="0.2">
      <c r="A1108" s="26" t="s">
        <v>36</v>
      </c>
      <c r="B1108" s="66">
        <v>1117</v>
      </c>
      <c r="C1108" s="66">
        <v>814</v>
      </c>
      <c r="D1108" s="119">
        <f t="shared" si="20"/>
        <v>-0.27126230975828108</v>
      </c>
      <c r="E1108" s="44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4"/>
    </row>
    <row r="1109" spans="1:47" s="2" customFormat="1" ht="15.95" customHeight="1" x14ac:dyDescent="0.2">
      <c r="A1109" s="26" t="s">
        <v>37</v>
      </c>
      <c r="B1109" s="66">
        <v>3914</v>
      </c>
      <c r="C1109" s="66">
        <v>2870</v>
      </c>
      <c r="D1109" s="119">
        <f t="shared" si="20"/>
        <v>-0.26673479816044965</v>
      </c>
      <c r="E1109" s="44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4"/>
    </row>
    <row r="1110" spans="1:47" s="2" customFormat="1" ht="15.95" customHeight="1" x14ac:dyDescent="0.2">
      <c r="A1110" s="26" t="s">
        <v>38</v>
      </c>
      <c r="B1110" s="66">
        <v>2020</v>
      </c>
      <c r="C1110" s="66">
        <v>1244</v>
      </c>
      <c r="D1110" s="119">
        <f t="shared" si="20"/>
        <v>-0.38415841584158417</v>
      </c>
      <c r="E1110" s="44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4"/>
    </row>
    <row r="1111" spans="1:47" s="2" customFormat="1" ht="15.95" customHeight="1" x14ac:dyDescent="0.2">
      <c r="A1111" s="26" t="s">
        <v>158</v>
      </c>
      <c r="B1111" s="66">
        <v>35204</v>
      </c>
      <c r="C1111" s="66">
        <v>28518</v>
      </c>
      <c r="D1111" s="119">
        <f t="shared" si="20"/>
        <v>-0.18992159981820247</v>
      </c>
      <c r="E1111" s="44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4"/>
    </row>
    <row r="1112" spans="1:47" s="2" customFormat="1" ht="15.95" customHeight="1" x14ac:dyDescent="0.2">
      <c r="A1112" s="26" t="s">
        <v>39</v>
      </c>
      <c r="B1112" s="66">
        <v>1366</v>
      </c>
      <c r="C1112" s="66">
        <v>1121</v>
      </c>
      <c r="D1112" s="119">
        <f t="shared" si="20"/>
        <v>-0.17935578330893118</v>
      </c>
      <c r="E1112" s="44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4"/>
    </row>
    <row r="1113" spans="1:47" s="2" customFormat="1" ht="15.95" customHeight="1" x14ac:dyDescent="0.2">
      <c r="A1113" s="27" t="s">
        <v>40</v>
      </c>
      <c r="B1113" s="67">
        <v>917</v>
      </c>
      <c r="C1113" s="67">
        <v>852</v>
      </c>
      <c r="D1113" s="120">
        <f t="shared" si="20"/>
        <v>-7.0883315158124321E-2</v>
      </c>
      <c r="E1113" s="44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4"/>
    </row>
    <row r="1114" spans="1:47" s="2" customFormat="1" ht="15.95" customHeight="1" x14ac:dyDescent="0.2">
      <c r="A1114" s="172"/>
      <c r="B1114" s="172"/>
      <c r="C1114" s="172"/>
      <c r="D1114" s="172"/>
      <c r="E1114" s="173"/>
      <c r="F1114" s="173"/>
      <c r="G1114" s="17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4"/>
    </row>
    <row r="1115" spans="1:47" s="2" customFormat="1" ht="15.95" customHeight="1" x14ac:dyDescent="0.2">
      <c r="A1115" s="143" t="s">
        <v>330</v>
      </c>
      <c r="B1115" s="143"/>
      <c r="C1115" s="143"/>
      <c r="D1115" s="143"/>
      <c r="E1115" s="140"/>
      <c r="F1115" s="140"/>
      <c r="G1115" s="140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4"/>
    </row>
    <row r="1116" spans="1:47" s="2" customFormat="1" ht="15.95" customHeight="1" x14ac:dyDescent="0.2">
      <c r="A1116" s="149" t="s">
        <v>15</v>
      </c>
      <c r="B1116" s="149">
        <v>2014</v>
      </c>
      <c r="C1116" s="149">
        <v>2017</v>
      </c>
      <c r="D1116" s="171" t="s">
        <v>327</v>
      </c>
      <c r="E1116" s="44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4"/>
    </row>
    <row r="1117" spans="1:47" s="2" customFormat="1" ht="15.95" customHeight="1" x14ac:dyDescent="0.2">
      <c r="A1117" s="150"/>
      <c r="B1117" s="150"/>
      <c r="C1117" s="150"/>
      <c r="D1117" s="156"/>
      <c r="E1117" s="44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4"/>
    </row>
    <row r="1118" spans="1:47" s="2" customFormat="1" ht="15.95" customHeight="1" x14ac:dyDescent="0.2">
      <c r="A1118" s="151"/>
      <c r="B1118" s="151"/>
      <c r="C1118" s="151"/>
      <c r="D1118" s="156"/>
      <c r="E1118" s="44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4"/>
    </row>
    <row r="1119" spans="1:47" s="2" customFormat="1" ht="15.95" customHeight="1" x14ac:dyDescent="0.2">
      <c r="A1119" s="5" t="s">
        <v>41</v>
      </c>
      <c r="B1119" s="43">
        <v>3438</v>
      </c>
      <c r="C1119" s="43">
        <v>2337</v>
      </c>
      <c r="D1119" s="118">
        <f t="shared" ref="D1119:D1145" si="21">(C1119-B1119)/B1119</f>
        <v>-0.32024432809773123</v>
      </c>
      <c r="E1119" s="44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4"/>
    </row>
    <row r="1120" spans="1:47" s="2" customFormat="1" ht="15.95" customHeight="1" x14ac:dyDescent="0.2">
      <c r="A1120" s="26" t="s">
        <v>42</v>
      </c>
      <c r="B1120" s="66">
        <v>2179</v>
      </c>
      <c r="C1120" s="66">
        <v>1738</v>
      </c>
      <c r="D1120" s="119">
        <f t="shared" si="21"/>
        <v>-0.20238641578705829</v>
      </c>
      <c r="E1120" s="44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4"/>
    </row>
    <row r="1121" spans="1:44" s="2" customFormat="1" ht="15.95" customHeight="1" x14ac:dyDescent="0.2">
      <c r="A1121" s="26" t="s">
        <v>43</v>
      </c>
      <c r="B1121" s="66">
        <v>2090</v>
      </c>
      <c r="C1121" s="66">
        <v>1665</v>
      </c>
      <c r="D1121" s="119">
        <f t="shared" si="21"/>
        <v>-0.20334928229665072</v>
      </c>
      <c r="E1121" s="44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4"/>
    </row>
    <row r="1122" spans="1:44" s="2" customFormat="1" ht="15.95" customHeight="1" x14ac:dyDescent="0.2">
      <c r="A1122" s="26" t="s">
        <v>44</v>
      </c>
      <c r="B1122" s="66">
        <v>1390</v>
      </c>
      <c r="C1122" s="66">
        <v>1115</v>
      </c>
      <c r="D1122" s="119">
        <f t="shared" si="21"/>
        <v>-0.19784172661870503</v>
      </c>
      <c r="E1122" s="44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4"/>
    </row>
    <row r="1123" spans="1:44" s="2" customFormat="1" ht="15.95" customHeight="1" x14ac:dyDescent="0.2">
      <c r="A1123" s="26" t="s">
        <v>45</v>
      </c>
      <c r="B1123" s="66">
        <v>1296</v>
      </c>
      <c r="C1123" s="66">
        <v>980</v>
      </c>
      <c r="D1123" s="119">
        <f t="shared" si="21"/>
        <v>-0.24382716049382716</v>
      </c>
      <c r="E1123" s="44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4"/>
    </row>
    <row r="1124" spans="1:44" s="2" customFormat="1" ht="15.95" customHeight="1" x14ac:dyDescent="0.2">
      <c r="A1124" s="26" t="s">
        <v>46</v>
      </c>
      <c r="B1124" s="66">
        <v>16669</v>
      </c>
      <c r="C1124" s="66">
        <v>12785</v>
      </c>
      <c r="D1124" s="119">
        <f t="shared" si="21"/>
        <v>-0.23300737896694462</v>
      </c>
      <c r="E1124" s="44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4"/>
    </row>
    <row r="1125" spans="1:44" s="2" customFormat="1" ht="15.95" customHeight="1" x14ac:dyDescent="0.2">
      <c r="A1125" s="26" t="s">
        <v>47</v>
      </c>
      <c r="B1125" s="66">
        <v>2917</v>
      </c>
      <c r="C1125" s="66">
        <v>2187</v>
      </c>
      <c r="D1125" s="119">
        <f t="shared" si="21"/>
        <v>-0.25025711347274598</v>
      </c>
      <c r="E1125" s="44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4"/>
    </row>
    <row r="1126" spans="1:44" s="2" customFormat="1" ht="15.95" customHeight="1" x14ac:dyDescent="0.2">
      <c r="A1126" s="26" t="s">
        <v>48</v>
      </c>
      <c r="B1126" s="66">
        <v>1891</v>
      </c>
      <c r="C1126" s="66">
        <v>1828</v>
      </c>
      <c r="D1126" s="119">
        <f t="shared" si="21"/>
        <v>-3.3315705975674244E-2</v>
      </c>
      <c r="E1126" s="44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4"/>
    </row>
    <row r="1127" spans="1:44" s="2" customFormat="1" ht="15.95" customHeight="1" x14ac:dyDescent="0.2">
      <c r="A1127" s="26" t="s">
        <v>49</v>
      </c>
      <c r="B1127" s="66">
        <v>609</v>
      </c>
      <c r="C1127" s="66">
        <v>427</v>
      </c>
      <c r="D1127" s="119">
        <f t="shared" si="21"/>
        <v>-0.2988505747126437</v>
      </c>
      <c r="E1127" s="44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4"/>
    </row>
    <row r="1128" spans="1:44" s="2" customFormat="1" ht="15.95" customHeight="1" x14ac:dyDescent="0.2">
      <c r="A1128" s="26" t="s">
        <v>50</v>
      </c>
      <c r="B1128" s="66">
        <v>3004</v>
      </c>
      <c r="C1128" s="66">
        <v>2290</v>
      </c>
      <c r="D1128" s="119">
        <f t="shared" si="21"/>
        <v>-0.23768308921438083</v>
      </c>
      <c r="E1128" s="44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4"/>
    </row>
    <row r="1129" spans="1:44" s="2" customFormat="1" ht="15.95" customHeight="1" x14ac:dyDescent="0.2">
      <c r="A1129" s="26" t="s">
        <v>51</v>
      </c>
      <c r="B1129" s="66">
        <v>7928</v>
      </c>
      <c r="C1129" s="66">
        <v>6392</v>
      </c>
      <c r="D1129" s="119">
        <f t="shared" si="21"/>
        <v>-0.19374369323915236</v>
      </c>
      <c r="E1129" s="44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4"/>
    </row>
    <row r="1130" spans="1:44" s="2" customFormat="1" ht="15.95" customHeight="1" x14ac:dyDescent="0.2">
      <c r="A1130" s="26" t="s">
        <v>52</v>
      </c>
      <c r="B1130" s="66">
        <v>12126</v>
      </c>
      <c r="C1130" s="66">
        <v>9582</v>
      </c>
      <c r="D1130" s="119">
        <f t="shared" si="21"/>
        <v>-0.20979713013359724</v>
      </c>
      <c r="E1130" s="44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4"/>
    </row>
    <row r="1131" spans="1:44" s="2" customFormat="1" ht="15.95" customHeight="1" x14ac:dyDescent="0.2">
      <c r="A1131" s="26" t="s">
        <v>53</v>
      </c>
      <c r="B1131" s="66">
        <v>1050</v>
      </c>
      <c r="C1131" s="66">
        <v>919</v>
      </c>
      <c r="D1131" s="119">
        <f t="shared" si="21"/>
        <v>-0.12476190476190477</v>
      </c>
      <c r="E1131" s="44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4"/>
    </row>
    <row r="1132" spans="1:44" s="2" customFormat="1" ht="15.95" customHeight="1" x14ac:dyDescent="0.2">
      <c r="A1132" s="26" t="s">
        <v>54</v>
      </c>
      <c r="B1132" s="66">
        <v>25719</v>
      </c>
      <c r="C1132" s="66">
        <v>16420</v>
      </c>
      <c r="D1132" s="119">
        <f t="shared" si="21"/>
        <v>-0.36156149150433531</v>
      </c>
      <c r="E1132" s="44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4"/>
    </row>
    <row r="1133" spans="1:44" s="2" customFormat="1" ht="15.95" customHeight="1" x14ac:dyDescent="0.2">
      <c r="A1133" s="26" t="s">
        <v>55</v>
      </c>
      <c r="B1133" s="66">
        <v>135</v>
      </c>
      <c r="C1133" s="66">
        <v>125</v>
      </c>
      <c r="D1133" s="119">
        <f t="shared" si="21"/>
        <v>-7.407407407407407E-2</v>
      </c>
      <c r="E1133" s="44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4"/>
    </row>
    <row r="1134" spans="1:44" s="2" customFormat="1" ht="15.95" customHeight="1" x14ac:dyDescent="0.2">
      <c r="A1134" s="26" t="s">
        <v>56</v>
      </c>
      <c r="B1134" s="66">
        <v>869</v>
      </c>
      <c r="C1134" s="66">
        <v>733</v>
      </c>
      <c r="D1134" s="119">
        <f t="shared" si="21"/>
        <v>-0.1565017261219793</v>
      </c>
      <c r="E1134" s="44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4"/>
    </row>
    <row r="1135" spans="1:44" s="2" customFormat="1" ht="15.95" customHeight="1" x14ac:dyDescent="0.2">
      <c r="A1135" s="26" t="s">
        <v>57</v>
      </c>
      <c r="B1135" s="66">
        <v>3741</v>
      </c>
      <c r="C1135" s="66">
        <v>2939</v>
      </c>
      <c r="D1135" s="119">
        <f t="shared" si="21"/>
        <v>-0.21438118150227212</v>
      </c>
      <c r="E1135" s="44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4"/>
    </row>
    <row r="1136" spans="1:44" s="2" customFormat="1" ht="15.95" customHeight="1" x14ac:dyDescent="0.2">
      <c r="A1136" s="26" t="s">
        <v>202</v>
      </c>
      <c r="B1136" s="66">
        <v>0</v>
      </c>
      <c r="C1136" s="66">
        <v>0</v>
      </c>
      <c r="D1136" s="119" t="s">
        <v>328</v>
      </c>
      <c r="E1136" s="44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4"/>
    </row>
    <row r="1137" spans="1:47" s="2" customFormat="1" ht="15.95" customHeight="1" x14ac:dyDescent="0.2">
      <c r="A1137" s="26" t="s">
        <v>59</v>
      </c>
      <c r="B1137" s="66">
        <v>4848</v>
      </c>
      <c r="C1137" s="66">
        <v>3821</v>
      </c>
      <c r="D1137" s="119">
        <f t="shared" si="21"/>
        <v>-0.21183993399339934</v>
      </c>
      <c r="E1137" s="44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4"/>
    </row>
    <row r="1138" spans="1:47" s="2" customFormat="1" ht="15.95" customHeight="1" x14ac:dyDescent="0.2">
      <c r="A1138" s="26" t="s">
        <v>60</v>
      </c>
      <c r="B1138" s="66">
        <v>3684</v>
      </c>
      <c r="C1138" s="66">
        <v>2631</v>
      </c>
      <c r="D1138" s="119">
        <f t="shared" si="21"/>
        <v>-0.28583061889250816</v>
      </c>
      <c r="E1138" s="44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4"/>
    </row>
    <row r="1139" spans="1:47" s="2" customFormat="1" ht="15.95" customHeight="1" x14ac:dyDescent="0.2">
      <c r="A1139" s="26" t="s">
        <v>61</v>
      </c>
      <c r="B1139" s="66">
        <v>403</v>
      </c>
      <c r="C1139" s="66">
        <v>315</v>
      </c>
      <c r="D1139" s="119">
        <f t="shared" si="21"/>
        <v>-0.21836228287841192</v>
      </c>
      <c r="E1139" s="44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4"/>
    </row>
    <row r="1140" spans="1:47" s="2" customFormat="1" ht="15.95" customHeight="1" x14ac:dyDescent="0.2">
      <c r="A1140" s="26" t="s">
        <v>150</v>
      </c>
      <c r="B1140" s="66">
        <v>344</v>
      </c>
      <c r="C1140" s="66">
        <v>223</v>
      </c>
      <c r="D1140" s="119">
        <f t="shared" si="21"/>
        <v>-0.35174418604651164</v>
      </c>
      <c r="E1140" s="44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4"/>
    </row>
    <row r="1141" spans="1:47" s="2" customFormat="1" ht="15.95" customHeight="1" x14ac:dyDescent="0.2">
      <c r="A1141" s="26" t="s">
        <v>62</v>
      </c>
      <c r="B1141" s="66">
        <v>41322</v>
      </c>
      <c r="C1141" s="66">
        <v>33346</v>
      </c>
      <c r="D1141" s="119">
        <f t="shared" si="21"/>
        <v>-0.19302066695706888</v>
      </c>
      <c r="E1141" s="44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4"/>
    </row>
    <row r="1142" spans="1:47" s="2" customFormat="1" ht="15.95" customHeight="1" x14ac:dyDescent="0.2">
      <c r="A1142" s="26" t="s">
        <v>63</v>
      </c>
      <c r="B1142" s="66">
        <v>1071</v>
      </c>
      <c r="C1142" s="66">
        <v>954</v>
      </c>
      <c r="D1142" s="119">
        <f t="shared" si="21"/>
        <v>-0.1092436974789916</v>
      </c>
      <c r="E1142" s="44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4"/>
    </row>
    <row r="1143" spans="1:47" s="2" customFormat="1" ht="15.95" customHeight="1" x14ac:dyDescent="0.2">
      <c r="A1143" s="26" t="s">
        <v>64</v>
      </c>
      <c r="B1143" s="66">
        <v>2737</v>
      </c>
      <c r="C1143" s="66">
        <v>2326</v>
      </c>
      <c r="D1143" s="119">
        <f t="shared" si="21"/>
        <v>-0.15016441359152358</v>
      </c>
      <c r="E1143" s="44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4"/>
    </row>
    <row r="1144" spans="1:47" s="2" customFormat="1" ht="15.95" customHeight="1" x14ac:dyDescent="0.2">
      <c r="A1144" s="26" t="s">
        <v>65</v>
      </c>
      <c r="B1144" s="66">
        <v>1489</v>
      </c>
      <c r="C1144" s="66">
        <v>1162</v>
      </c>
      <c r="D1144" s="119">
        <f t="shared" si="21"/>
        <v>-0.2196104768300873</v>
      </c>
      <c r="E1144" s="44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4"/>
    </row>
    <row r="1145" spans="1:47" s="2" customFormat="1" ht="15.95" customHeight="1" x14ac:dyDescent="0.2">
      <c r="A1145" s="27" t="s">
        <v>66</v>
      </c>
      <c r="B1145" s="67">
        <v>3065</v>
      </c>
      <c r="C1145" s="67">
        <v>2583</v>
      </c>
      <c r="D1145" s="120">
        <f t="shared" si="21"/>
        <v>-0.15725938009787929</v>
      </c>
      <c r="E1145" s="44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4"/>
    </row>
    <row r="1146" spans="1:47" s="2" customFormat="1" ht="15.95" customHeight="1" x14ac:dyDescent="0.2">
      <c r="A1146" s="190"/>
      <c r="B1146" s="190"/>
      <c r="C1146" s="190"/>
      <c r="D1146" s="190"/>
      <c r="E1146" s="144"/>
      <c r="F1146" s="144"/>
      <c r="G1146" s="144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4"/>
    </row>
    <row r="1147" spans="1:47" s="2" customFormat="1" ht="15.95" customHeight="1" x14ac:dyDescent="0.2">
      <c r="A1147" s="143" t="s">
        <v>330</v>
      </c>
      <c r="B1147" s="143"/>
      <c r="C1147" s="143"/>
      <c r="D1147" s="143"/>
      <c r="E1147" s="140"/>
      <c r="F1147" s="140"/>
      <c r="G1147" s="140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4"/>
    </row>
    <row r="1148" spans="1:47" s="2" customFormat="1" ht="15.95" customHeight="1" x14ac:dyDescent="0.2">
      <c r="A1148" s="149" t="s">
        <v>15</v>
      </c>
      <c r="B1148" s="149">
        <v>2014</v>
      </c>
      <c r="C1148" s="149">
        <v>2017</v>
      </c>
      <c r="D1148" s="171" t="s">
        <v>327</v>
      </c>
      <c r="E1148" s="44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4"/>
    </row>
    <row r="1149" spans="1:47" s="2" customFormat="1" ht="15.95" customHeight="1" x14ac:dyDescent="0.2">
      <c r="A1149" s="150"/>
      <c r="B1149" s="150"/>
      <c r="C1149" s="150"/>
      <c r="D1149" s="156"/>
      <c r="E1149" s="44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4"/>
    </row>
    <row r="1150" spans="1:47" s="2" customFormat="1" ht="15.95" customHeight="1" x14ac:dyDescent="0.2">
      <c r="A1150" s="151"/>
      <c r="B1150" s="151"/>
      <c r="C1150" s="151"/>
      <c r="D1150" s="156"/>
      <c r="E1150" s="44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4"/>
    </row>
    <row r="1151" spans="1:47" s="2" customFormat="1" ht="15.95" customHeight="1" x14ac:dyDescent="0.2">
      <c r="A1151" s="5" t="s">
        <v>67</v>
      </c>
      <c r="B1151" s="43">
        <v>781</v>
      </c>
      <c r="C1151" s="43">
        <v>746</v>
      </c>
      <c r="D1151" s="118">
        <f t="shared" ref="D1151:D1177" si="22">(C1151-B1151)/B1151</f>
        <v>-4.4814340588988477E-2</v>
      </c>
      <c r="E1151" s="44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4"/>
    </row>
    <row r="1152" spans="1:47" s="2" customFormat="1" ht="15.95" customHeight="1" x14ac:dyDescent="0.2">
      <c r="A1152" s="26" t="s">
        <v>68</v>
      </c>
      <c r="B1152" s="66">
        <v>3720</v>
      </c>
      <c r="C1152" s="66">
        <v>2938</v>
      </c>
      <c r="D1152" s="119">
        <f t="shared" si="22"/>
        <v>-0.21021505376344085</v>
      </c>
      <c r="E1152" s="44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4"/>
    </row>
    <row r="1153" spans="1:44" s="2" customFormat="1" ht="15.95" customHeight="1" x14ac:dyDescent="0.2">
      <c r="A1153" s="26" t="s">
        <v>203</v>
      </c>
      <c r="B1153" s="66">
        <v>0</v>
      </c>
      <c r="C1153" s="66">
        <v>0</v>
      </c>
      <c r="D1153" s="119" t="s">
        <v>328</v>
      </c>
      <c r="E1153" s="44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4"/>
    </row>
    <row r="1154" spans="1:44" s="2" customFormat="1" ht="15.95" customHeight="1" x14ac:dyDescent="0.2">
      <c r="A1154" s="26" t="s">
        <v>70</v>
      </c>
      <c r="B1154" s="66">
        <v>5790</v>
      </c>
      <c r="C1154" s="66">
        <v>4604</v>
      </c>
      <c r="D1154" s="119">
        <f t="shared" si="22"/>
        <v>-0.20483592400690848</v>
      </c>
      <c r="E1154" s="44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4"/>
    </row>
    <row r="1155" spans="1:44" s="2" customFormat="1" ht="15.95" customHeight="1" x14ac:dyDescent="0.2">
      <c r="A1155" s="26" t="s">
        <v>71</v>
      </c>
      <c r="B1155" s="66">
        <v>3476</v>
      </c>
      <c r="C1155" s="66">
        <v>2739</v>
      </c>
      <c r="D1155" s="119">
        <f t="shared" si="22"/>
        <v>-0.21202531645569619</v>
      </c>
      <c r="E1155" s="44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4"/>
    </row>
    <row r="1156" spans="1:44" s="2" customFormat="1" ht="15.95" customHeight="1" x14ac:dyDescent="0.2">
      <c r="A1156" s="26" t="s">
        <v>72</v>
      </c>
      <c r="B1156" s="66">
        <v>469</v>
      </c>
      <c r="C1156" s="66">
        <v>306</v>
      </c>
      <c r="D1156" s="119">
        <f t="shared" si="22"/>
        <v>-0.34754797441364604</v>
      </c>
      <c r="E1156" s="44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4"/>
    </row>
    <row r="1157" spans="1:44" s="2" customFormat="1" ht="15.95" customHeight="1" x14ac:dyDescent="0.2">
      <c r="A1157" s="26" t="s">
        <v>73</v>
      </c>
      <c r="B1157" s="66">
        <v>12654</v>
      </c>
      <c r="C1157" s="66">
        <v>10293</v>
      </c>
      <c r="D1157" s="119">
        <f t="shared" si="22"/>
        <v>-0.18658131816026552</v>
      </c>
      <c r="E1157" s="44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4"/>
    </row>
    <row r="1158" spans="1:44" s="2" customFormat="1" ht="15.95" customHeight="1" x14ac:dyDescent="0.2">
      <c r="A1158" s="26" t="s">
        <v>74</v>
      </c>
      <c r="B1158" s="66">
        <v>2811</v>
      </c>
      <c r="C1158" s="66">
        <v>2165</v>
      </c>
      <c r="D1158" s="119">
        <f t="shared" si="22"/>
        <v>-0.22981145499822128</v>
      </c>
      <c r="E1158" s="44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4"/>
    </row>
    <row r="1159" spans="1:44" s="2" customFormat="1" ht="15.95" customHeight="1" x14ac:dyDescent="0.2">
      <c r="A1159" s="26" t="s">
        <v>75</v>
      </c>
      <c r="B1159" s="66">
        <v>36287</v>
      </c>
      <c r="C1159" s="66">
        <v>22362</v>
      </c>
      <c r="D1159" s="119">
        <f t="shared" si="22"/>
        <v>-0.38374624521178385</v>
      </c>
      <c r="E1159" s="44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4"/>
    </row>
    <row r="1160" spans="1:44" s="2" customFormat="1" ht="15.95" customHeight="1" x14ac:dyDescent="0.2">
      <c r="A1160" s="26" t="s">
        <v>76</v>
      </c>
      <c r="B1160" s="66">
        <v>1418</v>
      </c>
      <c r="C1160" s="66">
        <v>1229</v>
      </c>
      <c r="D1160" s="119">
        <f t="shared" si="22"/>
        <v>-0.13328631875881522</v>
      </c>
      <c r="E1160" s="44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4"/>
    </row>
    <row r="1161" spans="1:44" s="2" customFormat="1" ht="15.95" customHeight="1" x14ac:dyDescent="0.2">
      <c r="A1161" s="26" t="s">
        <v>77</v>
      </c>
      <c r="B1161" s="66">
        <v>1596</v>
      </c>
      <c r="C1161" s="66">
        <v>1347</v>
      </c>
      <c r="D1161" s="119">
        <f t="shared" si="22"/>
        <v>-0.15601503759398497</v>
      </c>
      <c r="E1161" s="44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4"/>
    </row>
    <row r="1162" spans="1:44" s="2" customFormat="1" ht="15.95" customHeight="1" x14ac:dyDescent="0.2">
      <c r="A1162" s="26" t="s">
        <v>78</v>
      </c>
      <c r="B1162" s="66">
        <v>279</v>
      </c>
      <c r="C1162" s="66">
        <v>208</v>
      </c>
      <c r="D1162" s="119">
        <f t="shared" si="22"/>
        <v>-0.25448028673835127</v>
      </c>
      <c r="E1162" s="44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4"/>
    </row>
    <row r="1163" spans="1:44" s="2" customFormat="1" ht="15.95" customHeight="1" x14ac:dyDescent="0.2">
      <c r="A1163" s="26" t="s">
        <v>204</v>
      </c>
      <c r="B1163" s="66">
        <v>0</v>
      </c>
      <c r="C1163" s="66">
        <v>0</v>
      </c>
      <c r="D1163" s="119" t="s">
        <v>328</v>
      </c>
      <c r="E1163" s="44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4"/>
    </row>
    <row r="1164" spans="1:44" s="2" customFormat="1" ht="15.95" customHeight="1" x14ac:dyDescent="0.2">
      <c r="A1164" s="26" t="s">
        <v>80</v>
      </c>
      <c r="B1164" s="66">
        <v>500</v>
      </c>
      <c r="C1164" s="66">
        <v>490</v>
      </c>
      <c r="D1164" s="119">
        <f t="shared" si="22"/>
        <v>-0.02</v>
      </c>
      <c r="E1164" s="44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4"/>
    </row>
    <row r="1165" spans="1:44" s="2" customFormat="1" ht="15.95" customHeight="1" x14ac:dyDescent="0.2">
      <c r="A1165" s="26" t="s">
        <v>81</v>
      </c>
      <c r="B1165" s="66">
        <v>1557</v>
      </c>
      <c r="C1165" s="66">
        <v>1164</v>
      </c>
      <c r="D1165" s="119">
        <f t="shared" si="22"/>
        <v>-0.25240847784200388</v>
      </c>
      <c r="E1165" s="44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4"/>
    </row>
    <row r="1166" spans="1:44" s="2" customFormat="1" ht="15.95" customHeight="1" x14ac:dyDescent="0.2">
      <c r="A1166" s="26" t="s">
        <v>82</v>
      </c>
      <c r="B1166" s="66">
        <v>5197</v>
      </c>
      <c r="C1166" s="66">
        <v>3155</v>
      </c>
      <c r="D1166" s="119">
        <f t="shared" si="22"/>
        <v>-0.39291899172599576</v>
      </c>
      <c r="E1166" s="44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4"/>
    </row>
    <row r="1167" spans="1:44" s="2" customFormat="1" ht="15.95" customHeight="1" x14ac:dyDescent="0.2">
      <c r="A1167" s="26" t="s">
        <v>83</v>
      </c>
      <c r="B1167" s="66">
        <v>476</v>
      </c>
      <c r="C1167" s="66">
        <v>376</v>
      </c>
      <c r="D1167" s="119">
        <f t="shared" si="22"/>
        <v>-0.21008403361344538</v>
      </c>
      <c r="E1167" s="44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4"/>
    </row>
    <row r="1168" spans="1:44" s="2" customFormat="1" ht="15.95" customHeight="1" x14ac:dyDescent="0.2">
      <c r="A1168" s="26" t="s">
        <v>84</v>
      </c>
      <c r="B1168" s="66">
        <v>1668</v>
      </c>
      <c r="C1168" s="66">
        <v>1269</v>
      </c>
      <c r="D1168" s="119">
        <f t="shared" si="22"/>
        <v>-0.23920863309352519</v>
      </c>
      <c r="E1168" s="44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4"/>
    </row>
    <row r="1169" spans="1:47" s="2" customFormat="1" ht="15.95" customHeight="1" x14ac:dyDescent="0.2">
      <c r="A1169" s="26" t="s">
        <v>85</v>
      </c>
      <c r="B1169" s="66">
        <v>13259</v>
      </c>
      <c r="C1169" s="66">
        <v>10630</v>
      </c>
      <c r="D1169" s="119">
        <f t="shared" si="22"/>
        <v>-0.19828041330417076</v>
      </c>
      <c r="E1169" s="44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4"/>
    </row>
    <row r="1170" spans="1:47" s="2" customFormat="1" ht="15.95" customHeight="1" x14ac:dyDescent="0.2">
      <c r="A1170" s="26" t="s">
        <v>86</v>
      </c>
      <c r="B1170" s="66">
        <v>9441</v>
      </c>
      <c r="C1170" s="66">
        <v>7344</v>
      </c>
      <c r="D1170" s="119">
        <f t="shared" si="22"/>
        <v>-0.2221163012392755</v>
      </c>
      <c r="E1170" s="44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4"/>
    </row>
    <row r="1171" spans="1:47" s="2" customFormat="1" ht="15.95" customHeight="1" x14ac:dyDescent="0.2">
      <c r="A1171" s="26" t="s">
        <v>87</v>
      </c>
      <c r="B1171" s="66">
        <v>2771</v>
      </c>
      <c r="C1171" s="66">
        <v>2079</v>
      </c>
      <c r="D1171" s="119">
        <f t="shared" si="22"/>
        <v>-0.24972933958859617</v>
      </c>
      <c r="E1171" s="44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4"/>
    </row>
    <row r="1172" spans="1:47" s="2" customFormat="1" ht="15.95" customHeight="1" x14ac:dyDescent="0.2">
      <c r="A1172" s="26" t="s">
        <v>88</v>
      </c>
      <c r="B1172" s="66">
        <v>2110</v>
      </c>
      <c r="C1172" s="66">
        <v>1478</v>
      </c>
      <c r="D1172" s="119">
        <f t="shared" si="22"/>
        <v>-0.29952606635071088</v>
      </c>
      <c r="E1172" s="44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4"/>
    </row>
    <row r="1173" spans="1:47" s="2" customFormat="1" ht="15.95" customHeight="1" x14ac:dyDescent="0.2">
      <c r="A1173" s="26" t="s">
        <v>89</v>
      </c>
      <c r="B1173" s="66">
        <v>404</v>
      </c>
      <c r="C1173" s="66">
        <v>306</v>
      </c>
      <c r="D1173" s="119">
        <f t="shared" si="22"/>
        <v>-0.24257425742574257</v>
      </c>
      <c r="E1173" s="44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4"/>
    </row>
    <row r="1174" spans="1:47" s="2" customFormat="1" ht="15.95" customHeight="1" x14ac:dyDescent="0.2">
      <c r="A1174" s="26" t="s">
        <v>90</v>
      </c>
      <c r="B1174" s="66">
        <v>4085</v>
      </c>
      <c r="C1174" s="66">
        <v>2836</v>
      </c>
      <c r="D1174" s="119">
        <f t="shared" si="22"/>
        <v>-0.30575275397796819</v>
      </c>
      <c r="E1174" s="44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4"/>
    </row>
    <row r="1175" spans="1:47" s="2" customFormat="1" ht="15.95" customHeight="1" x14ac:dyDescent="0.2">
      <c r="A1175" s="26" t="s">
        <v>91</v>
      </c>
      <c r="B1175" s="66">
        <v>3215</v>
      </c>
      <c r="C1175" s="66">
        <v>2544</v>
      </c>
      <c r="D1175" s="119">
        <f t="shared" si="22"/>
        <v>-0.20870917573872472</v>
      </c>
      <c r="E1175" s="44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4"/>
    </row>
    <row r="1176" spans="1:47" s="2" customFormat="1" ht="15.95" customHeight="1" x14ac:dyDescent="0.2">
      <c r="A1176" s="26" t="s">
        <v>92</v>
      </c>
      <c r="B1176" s="66">
        <v>4213</v>
      </c>
      <c r="C1176" s="66">
        <v>3403</v>
      </c>
      <c r="D1176" s="119">
        <f t="shared" si="22"/>
        <v>-0.19226204604794683</v>
      </c>
      <c r="E1176" s="44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4"/>
    </row>
    <row r="1177" spans="1:47" s="2" customFormat="1" ht="15.95" customHeight="1" x14ac:dyDescent="0.2">
      <c r="A1177" s="27" t="s">
        <v>93</v>
      </c>
      <c r="B1177" s="67">
        <v>10502</v>
      </c>
      <c r="C1177" s="67">
        <v>6582</v>
      </c>
      <c r="D1177" s="120">
        <f t="shared" si="22"/>
        <v>-0.37326223576461626</v>
      </c>
      <c r="E1177" s="44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4"/>
    </row>
    <row r="1178" spans="1:47" s="2" customFormat="1" ht="15.95" customHeight="1" x14ac:dyDescent="0.2">
      <c r="A1178" s="190"/>
      <c r="B1178" s="190"/>
      <c r="C1178" s="190"/>
      <c r="D1178" s="190"/>
      <c r="E1178" s="144"/>
      <c r="F1178" s="144"/>
      <c r="G1178" s="144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4"/>
    </row>
    <row r="1179" spans="1:47" s="2" customFormat="1" ht="15.95" customHeight="1" x14ac:dyDescent="0.2">
      <c r="A1179" s="143" t="s">
        <v>330</v>
      </c>
      <c r="B1179" s="143"/>
      <c r="C1179" s="143"/>
      <c r="D1179" s="143"/>
      <c r="E1179" s="140"/>
      <c r="F1179" s="140"/>
      <c r="G1179" s="140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4"/>
    </row>
    <row r="1180" spans="1:47" s="2" customFormat="1" ht="15.95" customHeight="1" x14ac:dyDescent="0.2">
      <c r="A1180" s="149" t="s">
        <v>15</v>
      </c>
      <c r="B1180" s="149">
        <v>2014</v>
      </c>
      <c r="C1180" s="149">
        <v>2017</v>
      </c>
      <c r="D1180" s="156" t="s">
        <v>327</v>
      </c>
      <c r="E1180" s="44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4"/>
    </row>
    <row r="1181" spans="1:47" s="2" customFormat="1" ht="15.95" customHeight="1" x14ac:dyDescent="0.2">
      <c r="A1181" s="150"/>
      <c r="B1181" s="150"/>
      <c r="C1181" s="150"/>
      <c r="D1181" s="156"/>
      <c r="E1181" s="44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4"/>
    </row>
    <row r="1182" spans="1:47" s="2" customFormat="1" ht="15.95" customHeight="1" x14ac:dyDescent="0.2">
      <c r="A1182" s="151"/>
      <c r="B1182" s="151"/>
      <c r="C1182" s="151"/>
      <c r="D1182" s="156"/>
      <c r="E1182" s="44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4"/>
    </row>
    <row r="1183" spans="1:47" s="2" customFormat="1" ht="15.95" customHeight="1" x14ac:dyDescent="0.2">
      <c r="A1183" s="5" t="s">
        <v>94</v>
      </c>
      <c r="B1183" s="43">
        <v>176892</v>
      </c>
      <c r="C1183" s="43">
        <v>146474</v>
      </c>
      <c r="D1183" s="118">
        <f t="shared" ref="D1183:D1185" si="23">(C1183-B1183)/B1183</f>
        <v>-0.17195803088890396</v>
      </c>
      <c r="E1183" s="44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4"/>
    </row>
    <row r="1184" spans="1:47" s="2" customFormat="1" ht="15.95" customHeight="1" x14ac:dyDescent="0.2">
      <c r="A1184" s="26" t="s">
        <v>95</v>
      </c>
      <c r="B1184" s="66">
        <v>3059</v>
      </c>
      <c r="C1184" s="66">
        <v>2369</v>
      </c>
      <c r="D1184" s="119">
        <f t="shared" si="23"/>
        <v>-0.22556390977443608</v>
      </c>
      <c r="E1184" s="44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4"/>
    </row>
    <row r="1185" spans="1:47" s="2" customFormat="1" ht="15.95" customHeight="1" x14ac:dyDescent="0.2">
      <c r="A1185" s="32" t="s">
        <v>2</v>
      </c>
      <c r="B1185" s="67">
        <v>547047</v>
      </c>
      <c r="C1185" s="67">
        <v>425786</v>
      </c>
      <c r="D1185" s="120">
        <f t="shared" si="23"/>
        <v>-0.22166468329046682</v>
      </c>
      <c r="E1185" s="44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4"/>
    </row>
    <row r="1186" spans="1:47" s="2" customFormat="1" ht="15.95" customHeight="1" x14ac:dyDescent="0.2">
      <c r="A1186" s="141" t="s">
        <v>238</v>
      </c>
      <c r="B1186" s="141"/>
      <c r="C1186" s="141"/>
      <c r="D1186" s="141"/>
      <c r="E1186" s="142"/>
      <c r="F1186" s="142"/>
      <c r="G1186" s="142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4"/>
    </row>
    <row r="1187" spans="1:47" s="2" customFormat="1" ht="15.95" customHeight="1" x14ac:dyDescent="0.2">
      <c r="A1187" s="165" t="s">
        <v>253</v>
      </c>
      <c r="B1187" s="165"/>
      <c r="C1187" s="165"/>
      <c r="D1187" s="165"/>
      <c r="E1187" s="165"/>
      <c r="F1187" s="165"/>
      <c r="G1187" s="165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4"/>
    </row>
    <row r="1188" spans="1:47" s="128" customFormat="1" ht="15.95" customHeight="1" x14ac:dyDescent="0.2">
      <c r="A1188" s="140" t="s">
        <v>255</v>
      </c>
      <c r="B1188" s="140"/>
      <c r="C1188" s="140"/>
      <c r="D1188" s="140"/>
      <c r="E1188" s="140"/>
      <c r="F1188" s="140"/>
      <c r="G1188" s="140"/>
    </row>
    <row r="1189" spans="1:47" s="128" customFormat="1" ht="15.95" customHeight="1" x14ac:dyDescent="0.2">
      <c r="A1189" s="140" t="s">
        <v>205</v>
      </c>
      <c r="B1189" s="140"/>
      <c r="C1189" s="140"/>
      <c r="D1189" s="140"/>
      <c r="E1189" s="140"/>
      <c r="F1189" s="140"/>
      <c r="G1189" s="140"/>
    </row>
    <row r="1190" spans="1:47" s="2" customFormat="1" ht="15.95" customHeight="1" x14ac:dyDescent="0.2">
      <c r="A1190" s="173"/>
      <c r="B1190" s="173"/>
      <c r="C1190" s="173"/>
      <c r="D1190" s="173"/>
      <c r="E1190" s="173"/>
      <c r="F1190" s="173"/>
      <c r="G1190" s="17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4"/>
    </row>
    <row r="1191" spans="1:47" s="2" customFormat="1" ht="15.95" customHeight="1" x14ac:dyDescent="0.2">
      <c r="A1191" s="143" t="s">
        <v>321</v>
      </c>
      <c r="B1191" s="143"/>
      <c r="C1191" s="143"/>
      <c r="D1191" s="143"/>
      <c r="E1191" s="143"/>
      <c r="F1191" s="143"/>
      <c r="G1191" s="14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4"/>
    </row>
    <row r="1192" spans="1:47" s="2" customFormat="1" ht="15.95" customHeight="1" x14ac:dyDescent="0.2">
      <c r="A1192" s="162" t="s">
        <v>4</v>
      </c>
      <c r="B1192" s="162" t="s">
        <v>256</v>
      </c>
      <c r="C1192" s="178"/>
      <c r="D1192" s="168"/>
      <c r="E1192" s="149" t="s">
        <v>13</v>
      </c>
      <c r="F1192" s="149"/>
      <c r="G1192" s="149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4"/>
    </row>
    <row r="1193" spans="1:47" s="2" customFormat="1" ht="15.95" customHeight="1" x14ac:dyDescent="0.2">
      <c r="A1193" s="164"/>
      <c r="B1193" s="164"/>
      <c r="C1193" s="179"/>
      <c r="D1193" s="170"/>
      <c r="E1193" s="151"/>
      <c r="F1193" s="151"/>
      <c r="G1193" s="151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4"/>
    </row>
    <row r="1194" spans="1:47" s="2" customFormat="1" ht="15.95" customHeight="1" x14ac:dyDescent="0.2">
      <c r="A1194" s="14" t="s">
        <v>9</v>
      </c>
      <c r="B1194" s="184">
        <v>17000</v>
      </c>
      <c r="C1194" s="185"/>
      <c r="D1194" s="186"/>
      <c r="E1194" s="148">
        <f>B1194/$B$1194</f>
        <v>1</v>
      </c>
      <c r="F1194" s="148"/>
      <c r="G1194" s="148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4"/>
    </row>
    <row r="1195" spans="1:47" s="2" customFormat="1" ht="15.95" customHeight="1" x14ac:dyDescent="0.2">
      <c r="A1195" s="15" t="s">
        <v>114</v>
      </c>
      <c r="B1195" s="187"/>
      <c r="C1195" s="188"/>
      <c r="D1195" s="189"/>
      <c r="E1195" s="148"/>
      <c r="F1195" s="148"/>
      <c r="G1195" s="148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4"/>
    </row>
    <row r="1196" spans="1:47" s="2" customFormat="1" ht="15.95" customHeight="1" x14ac:dyDescent="0.2">
      <c r="A1196" s="10" t="s">
        <v>115</v>
      </c>
      <c r="B1196" s="145">
        <v>8050</v>
      </c>
      <c r="C1196" s="146"/>
      <c r="D1196" s="147"/>
      <c r="E1196" s="148">
        <f>B1196/$B$1194</f>
        <v>0.47352941176470587</v>
      </c>
      <c r="F1196" s="148"/>
      <c r="G1196" s="148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4"/>
    </row>
    <row r="1197" spans="1:47" s="2" customFormat="1" ht="15.95" customHeight="1" x14ac:dyDescent="0.2">
      <c r="A1197" s="10" t="s">
        <v>116</v>
      </c>
      <c r="B1197" s="145">
        <v>8950</v>
      </c>
      <c r="C1197" s="146"/>
      <c r="D1197" s="147"/>
      <c r="E1197" s="148">
        <f>B1197/$B$1194</f>
        <v>0.52647058823529413</v>
      </c>
      <c r="F1197" s="148"/>
      <c r="G1197" s="148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4"/>
    </row>
    <row r="1198" spans="1:47" s="2" customFormat="1" ht="15.95" customHeight="1" x14ac:dyDescent="0.2">
      <c r="A1198" s="15" t="s">
        <v>111</v>
      </c>
      <c r="B1198" s="187"/>
      <c r="C1198" s="188"/>
      <c r="D1198" s="189"/>
      <c r="E1198" s="148"/>
      <c r="F1198" s="148"/>
      <c r="G1198" s="148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4"/>
    </row>
    <row r="1199" spans="1:47" s="2" customFormat="1" ht="15.95" customHeight="1" x14ac:dyDescent="0.2">
      <c r="A1199" s="10" t="s">
        <v>145</v>
      </c>
      <c r="B1199" s="145">
        <v>141</v>
      </c>
      <c r="C1199" s="146"/>
      <c r="D1199" s="147"/>
      <c r="E1199" s="148">
        <f>B1199/$B$1194</f>
        <v>8.2941176470588233E-3</v>
      </c>
      <c r="F1199" s="148"/>
      <c r="G1199" s="148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4"/>
    </row>
    <row r="1200" spans="1:47" s="2" customFormat="1" ht="15.95" customHeight="1" x14ac:dyDescent="0.2">
      <c r="A1200" s="10" t="s">
        <v>123</v>
      </c>
      <c r="B1200" s="145">
        <v>1258</v>
      </c>
      <c r="C1200" s="146"/>
      <c r="D1200" s="147"/>
      <c r="E1200" s="148">
        <f>B1200/$B$1194</f>
        <v>7.3999999999999996E-2</v>
      </c>
      <c r="F1200" s="148"/>
      <c r="G1200" s="148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4"/>
    </row>
    <row r="1201" spans="1:47" s="2" customFormat="1" ht="15.95" customHeight="1" x14ac:dyDescent="0.2">
      <c r="A1201" s="10" t="s">
        <v>146</v>
      </c>
      <c r="B1201" s="145">
        <v>876</v>
      </c>
      <c r="C1201" s="146"/>
      <c r="D1201" s="147"/>
      <c r="E1201" s="148">
        <f>B1201/$B$1194</f>
        <v>5.1529411764705879E-2</v>
      </c>
      <c r="F1201" s="148"/>
      <c r="G1201" s="148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4"/>
    </row>
    <row r="1202" spans="1:47" s="2" customFormat="1" ht="15.95" customHeight="1" x14ac:dyDescent="0.2">
      <c r="A1202" s="10" t="s">
        <v>147</v>
      </c>
      <c r="B1202" s="145">
        <v>10835</v>
      </c>
      <c r="C1202" s="146"/>
      <c r="D1202" s="147"/>
      <c r="E1202" s="148">
        <f>B1202/$B$1194</f>
        <v>0.63735294117647057</v>
      </c>
      <c r="F1202" s="148"/>
      <c r="G1202" s="148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4"/>
    </row>
    <row r="1203" spans="1:47" s="2" customFormat="1" ht="15.95" customHeight="1" x14ac:dyDescent="0.2">
      <c r="A1203" s="10" t="s">
        <v>148</v>
      </c>
      <c r="B1203" s="145">
        <v>2974</v>
      </c>
      <c r="C1203" s="146"/>
      <c r="D1203" s="147"/>
      <c r="E1203" s="148">
        <f>B1203/$B$1194</f>
        <v>0.17494117647058824</v>
      </c>
      <c r="F1203" s="148"/>
      <c r="G1203" s="148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4"/>
    </row>
    <row r="1204" spans="1:47" s="2" customFormat="1" ht="15.95" customHeight="1" x14ac:dyDescent="0.2">
      <c r="A1204" s="10" t="s">
        <v>112</v>
      </c>
      <c r="B1204" s="145">
        <v>913</v>
      </c>
      <c r="C1204" s="146"/>
      <c r="D1204" s="147"/>
      <c r="E1204" s="148">
        <f>B1204/$B$1194</f>
        <v>5.370588235294118E-2</v>
      </c>
      <c r="F1204" s="148"/>
      <c r="G1204" s="148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4"/>
    </row>
    <row r="1205" spans="1:47" s="2" customFormat="1" ht="15.95" customHeight="1" x14ac:dyDescent="0.2">
      <c r="A1205" s="10" t="s">
        <v>143</v>
      </c>
      <c r="B1205" s="145">
        <v>3</v>
      </c>
      <c r="C1205" s="146"/>
      <c r="D1205" s="147"/>
      <c r="E1205" s="148">
        <f>B1205/$B$1194</f>
        <v>1.7647058823529413E-4</v>
      </c>
      <c r="F1205" s="148"/>
      <c r="G1205" s="148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4"/>
    </row>
    <row r="1206" spans="1:47" s="2" customFormat="1" ht="15.95" customHeight="1" x14ac:dyDescent="0.2">
      <c r="A1206" s="15" t="s">
        <v>144</v>
      </c>
      <c r="B1206" s="145"/>
      <c r="C1206" s="146"/>
      <c r="D1206" s="147"/>
      <c r="E1206" s="148"/>
      <c r="F1206" s="148"/>
      <c r="G1206" s="148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4"/>
    </row>
    <row r="1207" spans="1:47" s="2" customFormat="1" ht="15.95" customHeight="1" x14ac:dyDescent="0.2">
      <c r="A1207" s="10" t="s">
        <v>117</v>
      </c>
      <c r="B1207" s="145">
        <v>9025</v>
      </c>
      <c r="C1207" s="146"/>
      <c r="D1207" s="147"/>
      <c r="E1207" s="148">
        <f>B1207/$B$1194</f>
        <v>0.53088235294117647</v>
      </c>
      <c r="F1207" s="148"/>
      <c r="G1207" s="148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4"/>
    </row>
    <row r="1208" spans="1:47" s="2" customFormat="1" ht="15.95" customHeight="1" x14ac:dyDescent="0.2">
      <c r="A1208" s="10" t="s">
        <v>221</v>
      </c>
      <c r="B1208" s="145">
        <v>4354</v>
      </c>
      <c r="C1208" s="146"/>
      <c r="D1208" s="147"/>
      <c r="E1208" s="148">
        <f>B1208/$B$1194</f>
        <v>0.25611764705882351</v>
      </c>
      <c r="F1208" s="148"/>
      <c r="G1208" s="148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4"/>
    </row>
    <row r="1209" spans="1:47" s="2" customFormat="1" ht="15.95" customHeight="1" x14ac:dyDescent="0.2">
      <c r="A1209" s="10" t="s">
        <v>131</v>
      </c>
      <c r="B1209" s="145">
        <v>176</v>
      </c>
      <c r="C1209" s="146"/>
      <c r="D1209" s="147"/>
      <c r="E1209" s="148">
        <f>B1209/$B$1194</f>
        <v>1.0352941176470589E-2</v>
      </c>
      <c r="F1209" s="148"/>
      <c r="G1209" s="148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4"/>
    </row>
    <row r="1210" spans="1:47" s="2" customFormat="1" ht="15.95" customHeight="1" x14ac:dyDescent="0.2">
      <c r="A1210" s="10" t="s">
        <v>149</v>
      </c>
      <c r="B1210" s="145">
        <v>1911</v>
      </c>
      <c r="C1210" s="146"/>
      <c r="D1210" s="147"/>
      <c r="E1210" s="148">
        <f>B1210/$B$1194</f>
        <v>0.11241176470588235</v>
      </c>
      <c r="F1210" s="148"/>
      <c r="G1210" s="148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4"/>
    </row>
    <row r="1211" spans="1:47" s="2" customFormat="1" ht="15.95" customHeight="1" x14ac:dyDescent="0.2">
      <c r="A1211" s="12" t="s">
        <v>121</v>
      </c>
      <c r="B1211" s="158">
        <v>1534</v>
      </c>
      <c r="C1211" s="159"/>
      <c r="D1211" s="160"/>
      <c r="E1211" s="148">
        <f>B1211/$B$1194</f>
        <v>9.0235294117647052E-2</v>
      </c>
      <c r="F1211" s="148"/>
      <c r="G1211" s="148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4"/>
    </row>
    <row r="1212" spans="1:47" s="2" customFormat="1" ht="15.95" customHeight="1" x14ac:dyDescent="0.2">
      <c r="A1212" s="141" t="s">
        <v>238</v>
      </c>
      <c r="B1212" s="141"/>
      <c r="C1212" s="141"/>
      <c r="D1212" s="141"/>
      <c r="E1212" s="141"/>
      <c r="F1212" s="141"/>
      <c r="G1212" s="141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4"/>
    </row>
    <row r="1213" spans="1:47" s="2" customFormat="1" ht="15.95" customHeight="1" x14ac:dyDescent="0.2">
      <c r="A1213" s="140" t="s">
        <v>253</v>
      </c>
      <c r="B1213" s="140"/>
      <c r="C1213" s="140"/>
      <c r="D1213" s="140"/>
      <c r="E1213" s="140"/>
      <c r="F1213" s="140"/>
      <c r="G1213" s="140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4"/>
    </row>
    <row r="1214" spans="1:47" s="140" customFormat="1" ht="15.95" customHeight="1" x14ac:dyDescent="0.2">
      <c r="A1214" s="140" t="s">
        <v>254</v>
      </c>
    </row>
    <row r="1215" spans="1:47" s="2" customFormat="1" ht="15.95" customHeight="1" x14ac:dyDescent="0.2">
      <c r="A1215" s="144"/>
      <c r="B1215" s="144"/>
      <c r="C1215" s="144"/>
      <c r="D1215" s="144"/>
      <c r="E1215" s="144"/>
      <c r="F1215" s="144"/>
      <c r="G1215" s="144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4"/>
    </row>
    <row r="1216" spans="1:47" s="2" customFormat="1" ht="15.95" customHeight="1" x14ac:dyDescent="0.2">
      <c r="A1216" s="143" t="s">
        <v>277</v>
      </c>
      <c r="B1216" s="143"/>
      <c r="C1216" s="143"/>
      <c r="D1216" s="140"/>
      <c r="E1216" s="140"/>
      <c r="F1216" s="140"/>
      <c r="G1216" s="140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4"/>
    </row>
    <row r="1217" spans="1:47" s="2" customFormat="1" ht="15.95" customHeight="1" x14ac:dyDescent="0.2">
      <c r="A1217" s="149" t="s">
        <v>194</v>
      </c>
      <c r="B1217" s="182" t="s">
        <v>9</v>
      </c>
      <c r="C1217" s="152" t="s">
        <v>252</v>
      </c>
      <c r="D1217" s="44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4"/>
    </row>
    <row r="1218" spans="1:47" s="2" customFormat="1" ht="15.95" customHeight="1" x14ac:dyDescent="0.2">
      <c r="A1218" s="151"/>
      <c r="B1218" s="183"/>
      <c r="C1218" s="153"/>
      <c r="D1218" s="44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4"/>
    </row>
    <row r="1219" spans="1:47" s="2" customFormat="1" ht="15.95" customHeight="1" x14ac:dyDescent="0.2">
      <c r="A1219" s="38" t="s">
        <v>156</v>
      </c>
      <c r="B1219" s="134">
        <v>3002</v>
      </c>
      <c r="C1219" s="135">
        <v>0.01</v>
      </c>
      <c r="D1219" s="44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4"/>
    </row>
    <row r="1220" spans="1:47" s="2" customFormat="1" ht="15.95" customHeight="1" x14ac:dyDescent="0.2">
      <c r="A1220" s="26" t="s">
        <v>160</v>
      </c>
      <c r="B1220" s="134">
        <v>2910</v>
      </c>
      <c r="C1220" s="135">
        <v>0.01</v>
      </c>
      <c r="D1220" s="44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4"/>
    </row>
    <row r="1221" spans="1:47" s="2" customFormat="1" ht="15.95" customHeight="1" x14ac:dyDescent="0.2">
      <c r="A1221" s="26" t="s">
        <v>161</v>
      </c>
      <c r="B1221" s="134">
        <v>1496</v>
      </c>
      <c r="C1221" s="135">
        <v>8.0000000000000002E-3</v>
      </c>
      <c r="D1221" s="44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4"/>
    </row>
    <row r="1222" spans="1:47" s="2" customFormat="1" ht="15.95" customHeight="1" x14ac:dyDescent="0.2">
      <c r="A1222" s="26" t="s">
        <v>162</v>
      </c>
      <c r="B1222" s="134">
        <v>48712</v>
      </c>
      <c r="C1222" s="135">
        <v>3.3000000000000002E-2</v>
      </c>
      <c r="D1222" s="44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4"/>
    </row>
    <row r="1223" spans="1:47" s="2" customFormat="1" ht="15.95" customHeight="1" x14ac:dyDescent="0.2">
      <c r="A1223" s="26" t="s">
        <v>163</v>
      </c>
      <c r="B1223" s="134">
        <v>7733</v>
      </c>
      <c r="C1223" s="135">
        <v>1.4E-2</v>
      </c>
      <c r="D1223" s="44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4"/>
    </row>
    <row r="1224" spans="1:47" s="2" customFormat="1" ht="15.95" customHeight="1" x14ac:dyDescent="0.2">
      <c r="A1224" s="26" t="s">
        <v>164</v>
      </c>
      <c r="B1224" s="134">
        <v>8060</v>
      </c>
      <c r="C1224" s="135">
        <v>0.01</v>
      </c>
      <c r="D1224" s="44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4"/>
    </row>
    <row r="1225" spans="1:47" s="2" customFormat="1" ht="15.95" customHeight="1" x14ac:dyDescent="0.2">
      <c r="A1225" s="26" t="s">
        <v>165</v>
      </c>
      <c r="B1225" s="134">
        <v>16583</v>
      </c>
      <c r="C1225" s="135">
        <v>3.6999999999999998E-2</v>
      </c>
      <c r="D1225" s="44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4"/>
    </row>
    <row r="1226" spans="1:47" s="2" customFormat="1" ht="15.95" customHeight="1" x14ac:dyDescent="0.2">
      <c r="A1226" s="26" t="s">
        <v>166</v>
      </c>
      <c r="B1226" s="134">
        <v>16641</v>
      </c>
      <c r="C1226" s="135">
        <v>2.3E-2</v>
      </c>
      <c r="D1226" s="44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4"/>
    </row>
    <row r="1227" spans="1:47" s="2" customFormat="1" ht="15.95" customHeight="1" x14ac:dyDescent="0.2">
      <c r="A1227" s="26" t="s">
        <v>167</v>
      </c>
      <c r="B1227" s="134">
        <v>21862</v>
      </c>
      <c r="C1227" s="135">
        <v>2.3E-2</v>
      </c>
      <c r="D1227" s="44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4"/>
    </row>
    <row r="1228" spans="1:47" s="2" customFormat="1" ht="15.95" customHeight="1" x14ac:dyDescent="0.2">
      <c r="A1228" s="26" t="s">
        <v>168</v>
      </c>
      <c r="B1228" s="134">
        <v>186049</v>
      </c>
      <c r="C1228" s="135">
        <v>5.0999999999999997E-2</v>
      </c>
      <c r="D1228" s="44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4"/>
    </row>
    <row r="1229" spans="1:47" s="2" customFormat="1" ht="15.95" customHeight="1" x14ac:dyDescent="0.2">
      <c r="A1229" s="15" t="s">
        <v>2</v>
      </c>
      <c r="B1229" s="134">
        <v>313048</v>
      </c>
      <c r="C1229" s="135">
        <v>3.4000000000000002E-2</v>
      </c>
      <c r="D1229" s="44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4"/>
    </row>
    <row r="1230" spans="1:47" s="2" customFormat="1" ht="15.95" customHeight="1" x14ac:dyDescent="0.2">
      <c r="A1230" s="141" t="s">
        <v>238</v>
      </c>
      <c r="B1230" s="141"/>
      <c r="C1230" s="141"/>
      <c r="D1230" s="142"/>
      <c r="E1230" s="142"/>
      <c r="F1230" s="142"/>
      <c r="G1230" s="142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4"/>
    </row>
    <row r="1231" spans="1:47" s="2" customFormat="1" ht="15.95" customHeight="1" x14ac:dyDescent="0.2">
      <c r="A1231" s="140" t="s">
        <v>262</v>
      </c>
      <c r="B1231" s="140"/>
      <c r="C1231" s="140"/>
      <c r="D1231" s="140"/>
      <c r="E1231" s="140"/>
      <c r="F1231" s="140"/>
      <c r="G1231" s="140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4"/>
    </row>
    <row r="1232" spans="1:47" s="2" customFormat="1" ht="15.95" customHeight="1" x14ac:dyDescent="0.2">
      <c r="A1232" s="155"/>
      <c r="B1232" s="155"/>
      <c r="C1232" s="155"/>
      <c r="D1232" s="155"/>
      <c r="E1232" s="155"/>
      <c r="F1232" s="155"/>
      <c r="G1232" s="155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4"/>
    </row>
    <row r="1233" spans="1:47" s="2" customFormat="1" ht="15.95" customHeight="1" x14ac:dyDescent="0.2">
      <c r="A1233" s="143" t="s">
        <v>319</v>
      </c>
      <c r="B1233" s="143"/>
      <c r="C1233" s="143"/>
      <c r="D1233" s="143"/>
      <c r="E1233" s="143"/>
      <c r="F1233" s="143"/>
      <c r="G1233" s="14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4"/>
    </row>
    <row r="1234" spans="1:47" s="2" customFormat="1" ht="15.95" customHeight="1" x14ac:dyDescent="0.2">
      <c r="A1234" s="149" t="s">
        <v>15</v>
      </c>
      <c r="B1234" s="149">
        <v>2010</v>
      </c>
      <c r="C1234" s="149">
        <v>2012</v>
      </c>
      <c r="D1234" s="149">
        <v>2014</v>
      </c>
      <c r="E1234" s="149">
        <v>2016</v>
      </c>
      <c r="F1234" s="149" t="s">
        <v>318</v>
      </c>
      <c r="G1234" s="162" t="s">
        <v>257</v>
      </c>
      <c r="H1234" s="44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4"/>
    </row>
    <row r="1235" spans="1:47" s="2" customFormat="1" ht="15.95" customHeight="1" x14ac:dyDescent="0.2">
      <c r="A1235" s="150"/>
      <c r="B1235" s="150"/>
      <c r="C1235" s="150"/>
      <c r="D1235" s="150"/>
      <c r="E1235" s="150"/>
      <c r="F1235" s="150"/>
      <c r="G1235" s="163"/>
      <c r="H1235" s="44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4"/>
    </row>
    <row r="1236" spans="1:47" s="2" customFormat="1" ht="15.95" customHeight="1" x14ac:dyDescent="0.2">
      <c r="A1236" s="151"/>
      <c r="B1236" s="151"/>
      <c r="C1236" s="151"/>
      <c r="D1236" s="151"/>
      <c r="E1236" s="151"/>
      <c r="F1236" s="151"/>
      <c r="G1236" s="164"/>
      <c r="H1236" s="44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4"/>
    </row>
    <row r="1237" spans="1:47" s="2" customFormat="1" ht="15.95" customHeight="1" x14ac:dyDescent="0.2">
      <c r="A1237" s="5" t="s">
        <v>16</v>
      </c>
      <c r="B1237" s="134">
        <v>28234</v>
      </c>
      <c r="C1237" s="134">
        <v>31036</v>
      </c>
      <c r="D1237" s="134">
        <v>33536</v>
      </c>
      <c r="E1237" s="134">
        <v>35639</v>
      </c>
      <c r="F1237" s="134">
        <v>7405</v>
      </c>
      <c r="G1237" s="135">
        <v>0.26200000000000001</v>
      </c>
      <c r="H1237" s="44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4"/>
    </row>
    <row r="1238" spans="1:47" s="2" customFormat="1" ht="15.95" customHeight="1" x14ac:dyDescent="0.2">
      <c r="A1238" s="26" t="s">
        <v>17</v>
      </c>
      <c r="B1238" s="134">
        <v>24521</v>
      </c>
      <c r="C1238" s="134">
        <v>26088</v>
      </c>
      <c r="D1238" s="134">
        <v>27864</v>
      </c>
      <c r="E1238" s="134">
        <v>30483</v>
      </c>
      <c r="F1238" s="134">
        <v>5962</v>
      </c>
      <c r="G1238" s="135">
        <v>0.24299999999999999</v>
      </c>
      <c r="H1238" s="44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4"/>
    </row>
    <row r="1239" spans="1:47" s="2" customFormat="1" ht="15.95" customHeight="1" x14ac:dyDescent="0.2">
      <c r="A1239" s="26" t="s">
        <v>18</v>
      </c>
      <c r="B1239" s="134">
        <v>32695</v>
      </c>
      <c r="C1239" s="134">
        <v>35515</v>
      </c>
      <c r="D1239" s="134">
        <v>37841</v>
      </c>
      <c r="E1239" s="134">
        <v>40389</v>
      </c>
      <c r="F1239" s="134">
        <v>7694</v>
      </c>
      <c r="G1239" s="135">
        <v>0.23499999999999999</v>
      </c>
      <c r="H1239" s="44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4"/>
    </row>
    <row r="1240" spans="1:47" s="2" customFormat="1" ht="15.95" customHeight="1" x14ac:dyDescent="0.2">
      <c r="A1240" s="26" t="s">
        <v>19</v>
      </c>
      <c r="B1240" s="134">
        <v>31717</v>
      </c>
      <c r="C1240" s="134">
        <v>33455</v>
      </c>
      <c r="D1240" s="134">
        <v>34758</v>
      </c>
      <c r="E1240" s="134">
        <v>38043</v>
      </c>
      <c r="F1240" s="134">
        <v>6326</v>
      </c>
      <c r="G1240" s="135">
        <v>0.19900000000000001</v>
      </c>
      <c r="H1240" s="44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4"/>
    </row>
    <row r="1241" spans="1:47" s="2" customFormat="1" ht="15.95" customHeight="1" x14ac:dyDescent="0.2">
      <c r="A1241" s="26" t="s">
        <v>20</v>
      </c>
      <c r="B1241" s="134">
        <v>31345</v>
      </c>
      <c r="C1241" s="134">
        <v>34365</v>
      </c>
      <c r="D1241" s="134">
        <v>37893</v>
      </c>
      <c r="E1241" s="134">
        <v>40985</v>
      </c>
      <c r="F1241" s="134">
        <v>9640</v>
      </c>
      <c r="G1241" s="135">
        <v>0.308</v>
      </c>
      <c r="H1241" s="44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4"/>
    </row>
    <row r="1242" spans="1:47" s="2" customFormat="1" ht="15.95" customHeight="1" x14ac:dyDescent="0.2">
      <c r="A1242" s="26" t="s">
        <v>21</v>
      </c>
      <c r="B1242" s="134">
        <v>28396</v>
      </c>
      <c r="C1242" s="134">
        <v>30980</v>
      </c>
      <c r="D1242" s="134">
        <v>32519</v>
      </c>
      <c r="E1242" s="134">
        <v>35647</v>
      </c>
      <c r="F1242" s="134">
        <v>7251</v>
      </c>
      <c r="G1242" s="135">
        <v>0.255</v>
      </c>
      <c r="H1242" s="44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4"/>
    </row>
    <row r="1243" spans="1:47" s="2" customFormat="1" ht="15.95" customHeight="1" x14ac:dyDescent="0.2">
      <c r="A1243" s="26" t="s">
        <v>22</v>
      </c>
      <c r="B1243" s="134">
        <v>26571</v>
      </c>
      <c r="C1243" s="134">
        <v>28798</v>
      </c>
      <c r="D1243" s="134">
        <v>29630</v>
      </c>
      <c r="E1243" s="134">
        <v>31150</v>
      </c>
      <c r="F1243" s="134">
        <v>4579</v>
      </c>
      <c r="G1243" s="135">
        <v>0.17199999999999999</v>
      </c>
      <c r="H1243" s="44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4"/>
    </row>
    <row r="1244" spans="1:47" s="2" customFormat="1" ht="15.95" customHeight="1" x14ac:dyDescent="0.2">
      <c r="A1244" s="26" t="s">
        <v>23</v>
      </c>
      <c r="B1244" s="134">
        <v>32180</v>
      </c>
      <c r="C1244" s="134">
        <v>35998</v>
      </c>
      <c r="D1244" s="134">
        <v>38369</v>
      </c>
      <c r="E1244" s="134">
        <v>40469</v>
      </c>
      <c r="F1244" s="134">
        <v>8289</v>
      </c>
      <c r="G1244" s="135">
        <v>0.25800000000000001</v>
      </c>
      <c r="H1244" s="44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4"/>
    </row>
    <row r="1245" spans="1:47" s="2" customFormat="1" ht="15.95" customHeight="1" x14ac:dyDescent="0.2">
      <c r="A1245" s="26" t="s">
        <v>24</v>
      </c>
      <c r="B1245" s="134">
        <v>33308</v>
      </c>
      <c r="C1245" s="134">
        <v>35088</v>
      </c>
      <c r="D1245" s="134">
        <v>36388</v>
      </c>
      <c r="E1245" s="134">
        <v>39404</v>
      </c>
      <c r="F1245" s="134">
        <v>6096</v>
      </c>
      <c r="G1245" s="135">
        <v>0.183</v>
      </c>
      <c r="H1245" s="44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4"/>
    </row>
    <row r="1246" spans="1:47" s="2" customFormat="1" ht="15.95" customHeight="1" x14ac:dyDescent="0.2">
      <c r="A1246" s="26" t="s">
        <v>25</v>
      </c>
      <c r="B1246" s="134">
        <v>30226</v>
      </c>
      <c r="C1246" s="134">
        <v>32590</v>
      </c>
      <c r="D1246" s="134">
        <v>35835</v>
      </c>
      <c r="E1246" s="134">
        <v>38599</v>
      </c>
      <c r="F1246" s="134">
        <v>8373</v>
      </c>
      <c r="G1246" s="135">
        <v>0.27700000000000002</v>
      </c>
      <c r="H1246" s="44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4"/>
    </row>
    <row r="1247" spans="1:47" s="2" customFormat="1" ht="15.95" customHeight="1" x14ac:dyDescent="0.2">
      <c r="A1247" s="26" t="s">
        <v>26</v>
      </c>
      <c r="B1247" s="134">
        <v>36148</v>
      </c>
      <c r="C1247" s="134">
        <v>37554</v>
      </c>
      <c r="D1247" s="134">
        <v>40006</v>
      </c>
      <c r="E1247" s="134">
        <v>44007</v>
      </c>
      <c r="F1247" s="134">
        <v>7859</v>
      </c>
      <c r="G1247" s="135">
        <v>0.217</v>
      </c>
      <c r="H1247" s="44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4"/>
    </row>
    <row r="1248" spans="1:47" s="2" customFormat="1" ht="15.95" customHeight="1" x14ac:dyDescent="0.2">
      <c r="A1248" s="26" t="s">
        <v>27</v>
      </c>
      <c r="B1248" s="134">
        <v>26848</v>
      </c>
      <c r="C1248" s="134">
        <v>29103</v>
      </c>
      <c r="D1248" s="134">
        <v>30918</v>
      </c>
      <c r="E1248" s="134">
        <v>33259</v>
      </c>
      <c r="F1248" s="134">
        <v>6411</v>
      </c>
      <c r="G1248" s="135">
        <v>0.23899999999999999</v>
      </c>
      <c r="H1248" s="44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4"/>
    </row>
    <row r="1249" spans="1:47" s="2" customFormat="1" ht="15.95" customHeight="1" x14ac:dyDescent="0.2">
      <c r="A1249" s="26" t="s">
        <v>28</v>
      </c>
      <c r="B1249" s="134">
        <v>31786</v>
      </c>
      <c r="C1249" s="134">
        <v>33736</v>
      </c>
      <c r="D1249" s="134">
        <v>35129</v>
      </c>
      <c r="E1249" s="134">
        <v>38086</v>
      </c>
      <c r="F1249" s="134">
        <v>6300</v>
      </c>
      <c r="G1249" s="135">
        <v>0.19800000000000001</v>
      </c>
      <c r="H1249" s="44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4"/>
    </row>
    <row r="1250" spans="1:47" s="2" customFormat="1" ht="15.95" customHeight="1" x14ac:dyDescent="0.2">
      <c r="A1250" s="26" t="s">
        <v>29</v>
      </c>
      <c r="B1250" s="134">
        <v>31493</v>
      </c>
      <c r="C1250" s="134">
        <v>34495</v>
      </c>
      <c r="D1250" s="134">
        <v>36950</v>
      </c>
      <c r="E1250" s="134">
        <v>40294</v>
      </c>
      <c r="F1250" s="134">
        <v>8801</v>
      </c>
      <c r="G1250" s="135">
        <v>0.27900000000000003</v>
      </c>
      <c r="H1250" s="44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4"/>
    </row>
    <row r="1251" spans="1:47" s="2" customFormat="1" ht="15.95" customHeight="1" x14ac:dyDescent="0.2">
      <c r="A1251" s="26" t="s">
        <v>30</v>
      </c>
      <c r="B1251" s="134">
        <v>37709</v>
      </c>
      <c r="C1251" s="134">
        <v>40953</v>
      </c>
      <c r="D1251" s="134">
        <v>43623</v>
      </c>
      <c r="E1251" s="134">
        <v>48503</v>
      </c>
      <c r="F1251" s="134">
        <v>10794</v>
      </c>
      <c r="G1251" s="135">
        <v>0.28599999999999998</v>
      </c>
      <c r="H1251" s="44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4"/>
    </row>
    <row r="1252" spans="1:47" s="2" customFormat="1" ht="15.95" customHeight="1" x14ac:dyDescent="0.2">
      <c r="A1252" s="26" t="s">
        <v>31</v>
      </c>
      <c r="B1252" s="134">
        <v>28218</v>
      </c>
      <c r="C1252" s="134">
        <v>30331</v>
      </c>
      <c r="D1252" s="134">
        <v>32775</v>
      </c>
      <c r="E1252" s="134">
        <v>35600</v>
      </c>
      <c r="F1252" s="134">
        <v>7382</v>
      </c>
      <c r="G1252" s="135">
        <v>0.26200000000000001</v>
      </c>
      <c r="H1252" s="44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4"/>
    </row>
    <row r="1253" spans="1:47" s="2" customFormat="1" ht="15.95" customHeight="1" x14ac:dyDescent="0.2">
      <c r="A1253" s="26" t="s">
        <v>32</v>
      </c>
      <c r="B1253" s="134">
        <v>28016</v>
      </c>
      <c r="C1253" s="134">
        <v>30092</v>
      </c>
      <c r="D1253" s="134">
        <v>30008</v>
      </c>
      <c r="E1253" s="134">
        <v>32858</v>
      </c>
      <c r="F1253" s="134">
        <v>4842</v>
      </c>
      <c r="G1253" s="135">
        <v>0.17299999999999999</v>
      </c>
      <c r="H1253" s="44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4"/>
    </row>
    <row r="1254" spans="1:47" s="2" customFormat="1" ht="15.95" customHeight="1" x14ac:dyDescent="0.2">
      <c r="A1254" s="26" t="s">
        <v>33</v>
      </c>
      <c r="B1254" s="134">
        <v>26438</v>
      </c>
      <c r="C1254" s="134">
        <v>27893</v>
      </c>
      <c r="D1254" s="134">
        <v>29444</v>
      </c>
      <c r="E1254" s="134">
        <v>32204</v>
      </c>
      <c r="F1254" s="134">
        <v>5766</v>
      </c>
      <c r="G1254" s="135">
        <v>0.218</v>
      </c>
      <c r="H1254" s="44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4"/>
    </row>
    <row r="1255" spans="1:47" s="2" customFormat="1" ht="15.95" customHeight="1" x14ac:dyDescent="0.2">
      <c r="A1255" s="26" t="s">
        <v>34</v>
      </c>
      <c r="B1255" s="134">
        <v>34712</v>
      </c>
      <c r="C1255" s="134">
        <v>36970</v>
      </c>
      <c r="D1255" s="134">
        <v>39224</v>
      </c>
      <c r="E1255" s="134">
        <v>42177</v>
      </c>
      <c r="F1255" s="134">
        <v>7465</v>
      </c>
      <c r="G1255" s="135">
        <v>0.215</v>
      </c>
      <c r="H1255" s="44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4"/>
    </row>
    <row r="1256" spans="1:47" s="2" customFormat="1" ht="15.95" customHeight="1" x14ac:dyDescent="0.2">
      <c r="A1256" s="39" t="s">
        <v>110</v>
      </c>
      <c r="B1256" s="134">
        <v>25162</v>
      </c>
      <c r="C1256" s="134">
        <v>26800</v>
      </c>
      <c r="D1256" s="134">
        <v>28795</v>
      </c>
      <c r="E1256" s="134">
        <v>31120</v>
      </c>
      <c r="F1256" s="134">
        <v>5958</v>
      </c>
      <c r="G1256" s="135">
        <v>0.23699999999999999</v>
      </c>
      <c r="H1256" s="44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4"/>
    </row>
    <row r="1257" spans="1:47" s="2" customFormat="1" ht="15.95" customHeight="1" x14ac:dyDescent="0.2">
      <c r="A1257" s="26" t="s">
        <v>35</v>
      </c>
      <c r="B1257" s="134">
        <v>32078</v>
      </c>
      <c r="C1257" s="134">
        <v>33636</v>
      </c>
      <c r="D1257" s="134">
        <v>34896</v>
      </c>
      <c r="E1257" s="134">
        <v>37306</v>
      </c>
      <c r="F1257" s="134">
        <v>5228</v>
      </c>
      <c r="G1257" s="135">
        <v>0.16300000000000001</v>
      </c>
      <c r="H1257" s="44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4"/>
    </row>
    <row r="1258" spans="1:47" s="2" customFormat="1" ht="15.95" customHeight="1" x14ac:dyDescent="0.2">
      <c r="A1258" s="26" t="s">
        <v>36</v>
      </c>
      <c r="B1258" s="134">
        <v>35934</v>
      </c>
      <c r="C1258" s="134">
        <v>39008</v>
      </c>
      <c r="D1258" s="134">
        <v>41354</v>
      </c>
      <c r="E1258" s="134">
        <v>43948</v>
      </c>
      <c r="F1258" s="134">
        <v>8014</v>
      </c>
      <c r="G1258" s="135">
        <v>0.223</v>
      </c>
      <c r="H1258" s="44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4"/>
    </row>
    <row r="1259" spans="1:47" s="2" customFormat="1" ht="15.95" customHeight="1" x14ac:dyDescent="0.2">
      <c r="A1259" s="26" t="s">
        <v>37</v>
      </c>
      <c r="B1259" s="134">
        <v>32858</v>
      </c>
      <c r="C1259" s="134">
        <v>34383</v>
      </c>
      <c r="D1259" s="134">
        <v>36329</v>
      </c>
      <c r="E1259" s="134">
        <v>39777</v>
      </c>
      <c r="F1259" s="134">
        <v>6919</v>
      </c>
      <c r="G1259" s="135">
        <v>0.21099999999999999</v>
      </c>
      <c r="H1259" s="44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4"/>
    </row>
    <row r="1260" spans="1:47" s="2" customFormat="1" ht="15.95" customHeight="1" x14ac:dyDescent="0.2">
      <c r="A1260" s="26" t="s">
        <v>38</v>
      </c>
      <c r="B1260" s="134">
        <v>40367</v>
      </c>
      <c r="C1260" s="134">
        <v>43317</v>
      </c>
      <c r="D1260" s="134">
        <v>46709</v>
      </c>
      <c r="E1260" s="134">
        <v>50256</v>
      </c>
      <c r="F1260" s="134">
        <v>9889</v>
      </c>
      <c r="G1260" s="135">
        <v>0.245</v>
      </c>
      <c r="H1260" s="44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4"/>
    </row>
    <row r="1261" spans="1:47" s="2" customFormat="1" ht="15.95" customHeight="1" x14ac:dyDescent="0.2">
      <c r="A1261" s="26" t="s">
        <v>158</v>
      </c>
      <c r="B1261" s="134">
        <v>30195</v>
      </c>
      <c r="C1261" s="134">
        <v>32773</v>
      </c>
      <c r="D1261" s="134">
        <v>34787</v>
      </c>
      <c r="E1261" s="134">
        <v>37675</v>
      </c>
      <c r="F1261" s="134">
        <v>7480</v>
      </c>
      <c r="G1261" s="135">
        <v>0.248</v>
      </c>
      <c r="H1261" s="44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4"/>
    </row>
    <row r="1262" spans="1:47" s="2" customFormat="1" ht="15.95" customHeight="1" x14ac:dyDescent="0.2">
      <c r="A1262" s="26" t="s">
        <v>39</v>
      </c>
      <c r="B1262" s="134">
        <v>28053</v>
      </c>
      <c r="C1262" s="134">
        <v>29687</v>
      </c>
      <c r="D1262" s="134">
        <v>30943</v>
      </c>
      <c r="E1262" s="134">
        <v>33807</v>
      </c>
      <c r="F1262" s="134">
        <v>5754</v>
      </c>
      <c r="G1262" s="135">
        <v>0.20499999999999999</v>
      </c>
      <c r="H1262" s="44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4"/>
    </row>
    <row r="1263" spans="1:47" s="2" customFormat="1" ht="15.95" customHeight="1" x14ac:dyDescent="0.2">
      <c r="A1263" s="27" t="s">
        <v>40</v>
      </c>
      <c r="B1263" s="134">
        <v>28511</v>
      </c>
      <c r="C1263" s="134">
        <v>30901</v>
      </c>
      <c r="D1263" s="134">
        <v>33425</v>
      </c>
      <c r="E1263" s="134">
        <v>36887</v>
      </c>
      <c r="F1263" s="134">
        <v>8376</v>
      </c>
      <c r="G1263" s="135">
        <v>0.29399999999999998</v>
      </c>
      <c r="H1263" s="44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4"/>
    </row>
    <row r="1264" spans="1:47" s="2" customFormat="1" ht="15.95" customHeight="1" x14ac:dyDescent="0.2">
      <c r="A1264" s="154"/>
      <c r="B1264" s="154"/>
      <c r="C1264" s="154"/>
      <c r="D1264" s="154"/>
      <c r="E1264" s="154"/>
      <c r="F1264" s="154"/>
      <c r="G1264" s="154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4"/>
    </row>
    <row r="1265" spans="1:47" s="2" customFormat="1" ht="15.95" customHeight="1" x14ac:dyDescent="0.2">
      <c r="A1265" s="143" t="s">
        <v>320</v>
      </c>
      <c r="B1265" s="143"/>
      <c r="C1265" s="143"/>
      <c r="D1265" s="143"/>
      <c r="E1265" s="143"/>
      <c r="F1265" s="143"/>
      <c r="G1265" s="14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4"/>
    </row>
    <row r="1266" spans="1:47" s="2" customFormat="1" ht="15.95" customHeight="1" x14ac:dyDescent="0.2">
      <c r="A1266" s="149" t="s">
        <v>15</v>
      </c>
      <c r="B1266" s="149">
        <v>2010</v>
      </c>
      <c r="C1266" s="149">
        <v>2012</v>
      </c>
      <c r="D1266" s="149">
        <v>2014</v>
      </c>
      <c r="E1266" s="149">
        <v>2016</v>
      </c>
      <c r="F1266" s="149" t="s">
        <v>318</v>
      </c>
      <c r="G1266" s="162" t="s">
        <v>257</v>
      </c>
      <c r="H1266" s="44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4"/>
    </row>
    <row r="1267" spans="1:47" s="2" customFormat="1" ht="15.95" customHeight="1" x14ac:dyDescent="0.2">
      <c r="A1267" s="150"/>
      <c r="B1267" s="150"/>
      <c r="C1267" s="150"/>
      <c r="D1267" s="150"/>
      <c r="E1267" s="150"/>
      <c r="F1267" s="150"/>
      <c r="G1267" s="163"/>
      <c r="H1267" s="44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4"/>
    </row>
    <row r="1268" spans="1:47" s="2" customFormat="1" ht="15.95" customHeight="1" x14ac:dyDescent="0.2">
      <c r="A1268" s="151"/>
      <c r="B1268" s="151"/>
      <c r="C1268" s="151"/>
      <c r="D1268" s="151"/>
      <c r="E1268" s="151"/>
      <c r="F1268" s="151"/>
      <c r="G1268" s="164"/>
      <c r="H1268" s="44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4"/>
    </row>
    <row r="1269" spans="1:47" s="2" customFormat="1" ht="15.95" customHeight="1" x14ac:dyDescent="0.2">
      <c r="A1269" s="5" t="s">
        <v>41</v>
      </c>
      <c r="B1269" s="134">
        <v>35651</v>
      </c>
      <c r="C1269" s="134">
        <v>39269</v>
      </c>
      <c r="D1269" s="134">
        <v>42107</v>
      </c>
      <c r="E1269" s="134">
        <v>44834</v>
      </c>
      <c r="F1269" s="134">
        <v>9183</v>
      </c>
      <c r="G1269" s="135">
        <v>0.25800000000000001</v>
      </c>
      <c r="H1269" s="44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4"/>
    </row>
    <row r="1270" spans="1:47" s="2" customFormat="1" ht="15.95" customHeight="1" x14ac:dyDescent="0.2">
      <c r="A1270" s="26" t="s">
        <v>42</v>
      </c>
      <c r="B1270" s="134">
        <v>28850</v>
      </c>
      <c r="C1270" s="134">
        <v>31953</v>
      </c>
      <c r="D1270" s="134">
        <v>32323</v>
      </c>
      <c r="E1270" s="134">
        <v>34641</v>
      </c>
      <c r="F1270" s="134">
        <v>5791</v>
      </c>
      <c r="G1270" s="135">
        <v>0.20100000000000001</v>
      </c>
      <c r="H1270" s="44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4"/>
    </row>
    <row r="1271" spans="1:47" s="2" customFormat="1" ht="15.95" customHeight="1" x14ac:dyDescent="0.2">
      <c r="A1271" s="26" t="s">
        <v>43</v>
      </c>
      <c r="B1271" s="134">
        <v>28537</v>
      </c>
      <c r="C1271" s="134">
        <v>29530</v>
      </c>
      <c r="D1271" s="134">
        <v>31482</v>
      </c>
      <c r="E1271" s="134">
        <v>33927</v>
      </c>
      <c r="F1271" s="134">
        <v>5390</v>
      </c>
      <c r="G1271" s="135">
        <v>0.189</v>
      </c>
      <c r="H1271" s="44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4"/>
    </row>
    <row r="1272" spans="1:47" s="2" customFormat="1" ht="15.95" customHeight="1" x14ac:dyDescent="0.2">
      <c r="A1272" s="26" t="s">
        <v>44</v>
      </c>
      <c r="B1272" s="134">
        <v>28343</v>
      </c>
      <c r="C1272" s="134">
        <v>29940</v>
      </c>
      <c r="D1272" s="134">
        <v>31579</v>
      </c>
      <c r="E1272" s="134">
        <v>33957</v>
      </c>
      <c r="F1272" s="134">
        <v>5614</v>
      </c>
      <c r="G1272" s="135">
        <v>0.19800000000000001</v>
      </c>
      <c r="H1272" s="44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4"/>
    </row>
    <row r="1273" spans="1:47" s="2" customFormat="1" ht="15.95" customHeight="1" x14ac:dyDescent="0.2">
      <c r="A1273" s="26" t="s">
        <v>45</v>
      </c>
      <c r="B1273" s="134">
        <v>37017</v>
      </c>
      <c r="C1273" s="134">
        <v>41177</v>
      </c>
      <c r="D1273" s="134">
        <v>42651</v>
      </c>
      <c r="E1273" s="134">
        <v>43865</v>
      </c>
      <c r="F1273" s="134">
        <v>6848</v>
      </c>
      <c r="G1273" s="135">
        <v>0.185</v>
      </c>
      <c r="H1273" s="44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4"/>
    </row>
    <row r="1274" spans="1:47" s="2" customFormat="1" ht="15.95" customHeight="1" x14ac:dyDescent="0.2">
      <c r="A1274" s="26" t="s">
        <v>46</v>
      </c>
      <c r="B1274" s="134">
        <v>33050</v>
      </c>
      <c r="C1274" s="134">
        <v>34462</v>
      </c>
      <c r="D1274" s="134">
        <v>35565</v>
      </c>
      <c r="E1274" s="134">
        <v>37952</v>
      </c>
      <c r="F1274" s="134">
        <v>4902</v>
      </c>
      <c r="G1274" s="135">
        <v>0.14799999999999999</v>
      </c>
      <c r="H1274" s="44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4"/>
    </row>
    <row r="1275" spans="1:47" s="2" customFormat="1" ht="15.95" customHeight="1" x14ac:dyDescent="0.2">
      <c r="A1275" s="26" t="s">
        <v>47</v>
      </c>
      <c r="B1275" s="134">
        <v>26360</v>
      </c>
      <c r="C1275" s="134">
        <v>27815</v>
      </c>
      <c r="D1275" s="134">
        <v>29796</v>
      </c>
      <c r="E1275" s="134">
        <v>31467</v>
      </c>
      <c r="F1275" s="134">
        <v>5107</v>
      </c>
      <c r="G1275" s="135">
        <v>0.19400000000000001</v>
      </c>
      <c r="H1275" s="44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4"/>
    </row>
    <row r="1276" spans="1:47" s="2" customFormat="1" ht="15.95" customHeight="1" x14ac:dyDescent="0.2">
      <c r="A1276" s="26" t="s">
        <v>48</v>
      </c>
      <c r="B1276" s="134">
        <v>28154</v>
      </c>
      <c r="C1276" s="134">
        <v>30752</v>
      </c>
      <c r="D1276" s="134">
        <v>32259</v>
      </c>
      <c r="E1276" s="134">
        <v>34645</v>
      </c>
      <c r="F1276" s="134">
        <v>6491</v>
      </c>
      <c r="G1276" s="135">
        <v>0.23100000000000001</v>
      </c>
      <c r="H1276" s="44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4"/>
    </row>
    <row r="1277" spans="1:47" s="2" customFormat="1" ht="15.95" customHeight="1" x14ac:dyDescent="0.2">
      <c r="A1277" s="26" t="s">
        <v>49</v>
      </c>
      <c r="B1277" s="134">
        <v>31633</v>
      </c>
      <c r="C1277" s="134">
        <v>33748</v>
      </c>
      <c r="D1277" s="134">
        <v>35778</v>
      </c>
      <c r="E1277" s="134">
        <v>40312</v>
      </c>
      <c r="F1277" s="134">
        <v>8679</v>
      </c>
      <c r="G1277" s="135">
        <v>0.27400000000000002</v>
      </c>
      <c r="H1277" s="44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4"/>
    </row>
    <row r="1278" spans="1:47" s="2" customFormat="1" ht="15.95" customHeight="1" x14ac:dyDescent="0.2">
      <c r="A1278" s="26" t="s">
        <v>50</v>
      </c>
      <c r="B1278" s="134">
        <v>26947</v>
      </c>
      <c r="C1278" s="134">
        <v>28721</v>
      </c>
      <c r="D1278" s="134">
        <v>30892</v>
      </c>
      <c r="E1278" s="134">
        <v>32728</v>
      </c>
      <c r="F1278" s="134">
        <v>5781</v>
      </c>
      <c r="G1278" s="135">
        <v>0.215</v>
      </c>
      <c r="H1278" s="44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4"/>
    </row>
    <row r="1279" spans="1:47" s="2" customFormat="1" ht="15.95" customHeight="1" x14ac:dyDescent="0.2">
      <c r="A1279" s="26" t="s">
        <v>51</v>
      </c>
      <c r="B1279" s="134">
        <v>30570</v>
      </c>
      <c r="C1279" s="134">
        <v>32850</v>
      </c>
      <c r="D1279" s="134">
        <v>34877</v>
      </c>
      <c r="E1279" s="134">
        <v>38331</v>
      </c>
      <c r="F1279" s="134">
        <v>7761</v>
      </c>
      <c r="G1279" s="135">
        <v>0.254</v>
      </c>
      <c r="H1279" s="44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4"/>
    </row>
    <row r="1280" spans="1:47" s="2" customFormat="1" ht="15.95" customHeight="1" x14ac:dyDescent="0.2">
      <c r="A1280" s="26" t="s">
        <v>52</v>
      </c>
      <c r="B1280" s="134">
        <v>36139</v>
      </c>
      <c r="C1280" s="134">
        <v>39150</v>
      </c>
      <c r="D1280" s="134">
        <v>41208</v>
      </c>
      <c r="E1280" s="134">
        <v>44729</v>
      </c>
      <c r="F1280" s="134">
        <v>8590</v>
      </c>
      <c r="G1280" s="135">
        <v>0.23799999999999999</v>
      </c>
      <c r="H1280" s="44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4"/>
    </row>
    <row r="1281" spans="1:47" s="2" customFormat="1" ht="15.95" customHeight="1" x14ac:dyDescent="0.2">
      <c r="A1281" s="26" t="s">
        <v>53</v>
      </c>
      <c r="B1281" s="134">
        <v>25911</v>
      </c>
      <c r="C1281" s="134">
        <v>28461</v>
      </c>
      <c r="D1281" s="134">
        <v>31094</v>
      </c>
      <c r="E1281" s="134">
        <v>32456</v>
      </c>
      <c r="F1281" s="134">
        <v>6545</v>
      </c>
      <c r="G1281" s="135">
        <v>0.253</v>
      </c>
      <c r="H1281" s="44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4"/>
    </row>
    <row r="1282" spans="1:47" s="2" customFormat="1" ht="15.95" customHeight="1" x14ac:dyDescent="0.2">
      <c r="A1282" s="26" t="s">
        <v>54</v>
      </c>
      <c r="B1282" s="134">
        <v>38529</v>
      </c>
      <c r="C1282" s="134">
        <v>44686</v>
      </c>
      <c r="D1282" s="134">
        <v>46349</v>
      </c>
      <c r="E1282" s="134">
        <v>49599</v>
      </c>
      <c r="F1282" s="134">
        <v>11070</v>
      </c>
      <c r="G1282" s="135">
        <v>0.28699999999999998</v>
      </c>
      <c r="H1282" s="44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4"/>
    </row>
    <row r="1283" spans="1:47" s="2" customFormat="1" ht="15.95" customHeight="1" x14ac:dyDescent="0.2">
      <c r="A1283" s="26" t="s">
        <v>55</v>
      </c>
      <c r="B1283" s="134">
        <v>33830</v>
      </c>
      <c r="C1283" s="134">
        <v>35629</v>
      </c>
      <c r="D1283" s="134">
        <v>36796</v>
      </c>
      <c r="E1283" s="134">
        <v>40622</v>
      </c>
      <c r="F1283" s="134">
        <v>6792</v>
      </c>
      <c r="G1283" s="135">
        <v>0.20100000000000001</v>
      </c>
      <c r="H1283" s="44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4"/>
    </row>
    <row r="1284" spans="1:47" s="2" customFormat="1" ht="15.95" customHeight="1" x14ac:dyDescent="0.2">
      <c r="A1284" s="26" t="s">
        <v>56</v>
      </c>
      <c r="B1284" s="134">
        <v>25128</v>
      </c>
      <c r="C1284" s="134">
        <v>26825</v>
      </c>
      <c r="D1284" s="134">
        <v>28222</v>
      </c>
      <c r="E1284" s="134">
        <v>30452</v>
      </c>
      <c r="F1284" s="134">
        <v>5324</v>
      </c>
      <c r="G1284" s="135">
        <v>0.21199999999999999</v>
      </c>
      <c r="H1284" s="44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4"/>
    </row>
    <row r="1285" spans="1:47" s="2" customFormat="1" ht="15.95" customHeight="1" x14ac:dyDescent="0.2">
      <c r="A1285" s="26" t="s">
        <v>57</v>
      </c>
      <c r="B1285" s="134">
        <v>30884</v>
      </c>
      <c r="C1285" s="134">
        <v>34570</v>
      </c>
      <c r="D1285" s="134">
        <v>36489</v>
      </c>
      <c r="E1285" s="134">
        <v>39449</v>
      </c>
      <c r="F1285" s="134">
        <v>8565</v>
      </c>
      <c r="G1285" s="135">
        <v>0.27700000000000002</v>
      </c>
      <c r="H1285" s="44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4"/>
    </row>
    <row r="1286" spans="1:47" s="2" customFormat="1" ht="15.95" customHeight="1" x14ac:dyDescent="0.2">
      <c r="A1286" s="26" t="s">
        <v>58</v>
      </c>
      <c r="B1286" s="134">
        <v>40497</v>
      </c>
      <c r="C1286" s="134">
        <v>49935</v>
      </c>
      <c r="D1286" s="134">
        <v>59121</v>
      </c>
      <c r="E1286" s="134">
        <v>59943</v>
      </c>
      <c r="F1286" s="134">
        <v>19446</v>
      </c>
      <c r="G1286" s="135">
        <v>0.48</v>
      </c>
      <c r="H1286" s="44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4"/>
    </row>
    <row r="1287" spans="1:47" s="2" customFormat="1" ht="15.95" customHeight="1" x14ac:dyDescent="0.2">
      <c r="A1287" s="26" t="s">
        <v>59</v>
      </c>
      <c r="B1287" s="134">
        <v>30037</v>
      </c>
      <c r="C1287" s="134">
        <v>32619</v>
      </c>
      <c r="D1287" s="134">
        <v>33948</v>
      </c>
      <c r="E1287" s="134">
        <v>36918</v>
      </c>
      <c r="F1287" s="134">
        <v>6881</v>
      </c>
      <c r="G1287" s="135">
        <v>0.22900000000000001</v>
      </c>
      <c r="H1287" s="44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4"/>
    </row>
    <row r="1288" spans="1:47" s="2" customFormat="1" ht="15.95" customHeight="1" x14ac:dyDescent="0.2">
      <c r="A1288" s="26" t="s">
        <v>60</v>
      </c>
      <c r="B1288" s="134">
        <v>39403</v>
      </c>
      <c r="C1288" s="134">
        <v>44579</v>
      </c>
      <c r="D1288" s="134">
        <v>47174</v>
      </c>
      <c r="E1288" s="134">
        <v>51722</v>
      </c>
      <c r="F1288" s="134">
        <v>12319</v>
      </c>
      <c r="G1288" s="135">
        <v>0.313</v>
      </c>
      <c r="H1288" s="44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4"/>
    </row>
    <row r="1289" spans="1:47" s="2" customFormat="1" ht="15.95" customHeight="1" x14ac:dyDescent="0.2">
      <c r="A1289" s="26" t="s">
        <v>61</v>
      </c>
      <c r="B1289" s="134">
        <v>24573</v>
      </c>
      <c r="C1289" s="134">
        <v>25988</v>
      </c>
      <c r="D1289" s="134">
        <v>26836</v>
      </c>
      <c r="E1289" s="134">
        <v>29579</v>
      </c>
      <c r="F1289" s="134">
        <v>5006</v>
      </c>
      <c r="G1289" s="135">
        <v>0.20399999999999999</v>
      </c>
      <c r="H1289" s="44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4"/>
    </row>
    <row r="1290" spans="1:47" s="2" customFormat="1" ht="15.95" customHeight="1" x14ac:dyDescent="0.2">
      <c r="A1290" s="26" t="s">
        <v>150</v>
      </c>
      <c r="B1290" s="134">
        <v>32499</v>
      </c>
      <c r="C1290" s="134">
        <v>35271</v>
      </c>
      <c r="D1290" s="134">
        <v>36662</v>
      </c>
      <c r="E1290" s="134">
        <v>40589</v>
      </c>
      <c r="F1290" s="134">
        <v>8090</v>
      </c>
      <c r="G1290" s="135">
        <v>0.249</v>
      </c>
      <c r="H1290" s="44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4"/>
    </row>
    <row r="1291" spans="1:47" s="2" customFormat="1" ht="15.95" customHeight="1" x14ac:dyDescent="0.2">
      <c r="A1291" s="26" t="s">
        <v>62</v>
      </c>
      <c r="B1291" s="134">
        <v>34260</v>
      </c>
      <c r="C1291" s="134">
        <v>37566</v>
      </c>
      <c r="D1291" s="134">
        <v>39660</v>
      </c>
      <c r="E1291" s="134">
        <v>43328</v>
      </c>
      <c r="F1291" s="134">
        <v>9068</v>
      </c>
      <c r="G1291" s="135">
        <v>0.26500000000000001</v>
      </c>
      <c r="H1291" s="44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4"/>
    </row>
    <row r="1292" spans="1:47" s="2" customFormat="1" ht="15.95" customHeight="1" x14ac:dyDescent="0.2">
      <c r="A1292" s="26" t="s">
        <v>63</v>
      </c>
      <c r="B1292" s="134">
        <v>30714</v>
      </c>
      <c r="C1292" s="134">
        <v>32426</v>
      </c>
      <c r="D1292" s="134">
        <v>33916</v>
      </c>
      <c r="E1292" s="134">
        <v>37326</v>
      </c>
      <c r="F1292" s="134">
        <v>6612</v>
      </c>
      <c r="G1292" s="135">
        <v>0.215</v>
      </c>
      <c r="H1292" s="44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4"/>
    </row>
    <row r="1293" spans="1:47" s="2" customFormat="1" ht="15.95" customHeight="1" x14ac:dyDescent="0.2">
      <c r="A1293" s="26" t="s">
        <v>64</v>
      </c>
      <c r="B1293" s="134">
        <v>32749</v>
      </c>
      <c r="C1293" s="134">
        <v>34679</v>
      </c>
      <c r="D1293" s="134">
        <v>35714</v>
      </c>
      <c r="E1293" s="134">
        <v>38387</v>
      </c>
      <c r="F1293" s="134">
        <v>5638</v>
      </c>
      <c r="G1293" s="135">
        <v>0.17199999999999999</v>
      </c>
      <c r="H1293" s="44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4"/>
    </row>
    <row r="1294" spans="1:47" s="2" customFormat="1" ht="15.95" customHeight="1" x14ac:dyDescent="0.2">
      <c r="A1294" s="26" t="s">
        <v>65</v>
      </c>
      <c r="B1294" s="134">
        <v>31589</v>
      </c>
      <c r="C1294" s="134">
        <v>33589</v>
      </c>
      <c r="D1294" s="134">
        <v>36005</v>
      </c>
      <c r="E1294" s="134">
        <v>38074</v>
      </c>
      <c r="F1294" s="134">
        <v>6485</v>
      </c>
      <c r="G1294" s="135">
        <v>0.20499999999999999</v>
      </c>
      <c r="H1294" s="44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4"/>
    </row>
    <row r="1295" spans="1:47" s="2" customFormat="1" ht="15.95" customHeight="1" x14ac:dyDescent="0.2">
      <c r="A1295" s="27" t="s">
        <v>66</v>
      </c>
      <c r="B1295" s="134">
        <v>25510</v>
      </c>
      <c r="C1295" s="134">
        <v>26871</v>
      </c>
      <c r="D1295" s="134">
        <v>28408</v>
      </c>
      <c r="E1295" s="134">
        <v>30441</v>
      </c>
      <c r="F1295" s="134">
        <v>4931</v>
      </c>
      <c r="G1295" s="135">
        <v>0.193</v>
      </c>
      <c r="H1295" s="44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4"/>
    </row>
    <row r="1296" spans="1:47" s="2" customFormat="1" ht="15.95" customHeight="1" x14ac:dyDescent="0.2">
      <c r="A1296" s="154"/>
      <c r="B1296" s="154"/>
      <c r="C1296" s="154"/>
      <c r="D1296" s="154"/>
      <c r="E1296" s="154"/>
      <c r="F1296" s="154"/>
      <c r="G1296" s="154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4"/>
    </row>
    <row r="1297" spans="1:47" s="2" customFormat="1" ht="15.95" customHeight="1" x14ac:dyDescent="0.2">
      <c r="A1297" s="143" t="s">
        <v>320</v>
      </c>
      <c r="B1297" s="143"/>
      <c r="C1297" s="143"/>
      <c r="D1297" s="143"/>
      <c r="E1297" s="143"/>
      <c r="F1297" s="143"/>
      <c r="G1297" s="14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4"/>
    </row>
    <row r="1298" spans="1:47" s="2" customFormat="1" ht="15.95" customHeight="1" x14ac:dyDescent="0.2">
      <c r="A1298" s="149" t="s">
        <v>15</v>
      </c>
      <c r="B1298" s="149">
        <v>2010</v>
      </c>
      <c r="C1298" s="149">
        <v>2012</v>
      </c>
      <c r="D1298" s="149">
        <v>2014</v>
      </c>
      <c r="E1298" s="149">
        <v>2016</v>
      </c>
      <c r="F1298" s="149" t="s">
        <v>318</v>
      </c>
      <c r="G1298" s="162" t="s">
        <v>257</v>
      </c>
      <c r="H1298" s="44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4"/>
    </row>
    <row r="1299" spans="1:47" s="2" customFormat="1" ht="15.95" customHeight="1" x14ac:dyDescent="0.2">
      <c r="A1299" s="150"/>
      <c r="B1299" s="150"/>
      <c r="C1299" s="150"/>
      <c r="D1299" s="150"/>
      <c r="E1299" s="150"/>
      <c r="F1299" s="150"/>
      <c r="G1299" s="163"/>
      <c r="H1299" s="44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4"/>
    </row>
    <row r="1300" spans="1:47" s="2" customFormat="1" ht="15.95" customHeight="1" x14ac:dyDescent="0.2">
      <c r="A1300" s="151"/>
      <c r="B1300" s="151"/>
      <c r="C1300" s="151"/>
      <c r="D1300" s="151"/>
      <c r="E1300" s="151"/>
      <c r="F1300" s="151"/>
      <c r="G1300" s="164"/>
      <c r="H1300" s="44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4"/>
    </row>
    <row r="1301" spans="1:47" s="2" customFormat="1" ht="15.95" customHeight="1" x14ac:dyDescent="0.2">
      <c r="A1301" s="5" t="s">
        <v>67</v>
      </c>
      <c r="B1301" s="134">
        <v>32333</v>
      </c>
      <c r="C1301" s="134">
        <v>35083</v>
      </c>
      <c r="D1301" s="134">
        <v>37244</v>
      </c>
      <c r="E1301" s="134">
        <v>38931</v>
      </c>
      <c r="F1301" s="134">
        <v>6598</v>
      </c>
      <c r="G1301" s="135">
        <v>0.20399999999999999</v>
      </c>
      <c r="H1301" s="44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4"/>
    </row>
    <row r="1302" spans="1:47" s="2" customFormat="1" ht="15.95" customHeight="1" x14ac:dyDescent="0.2">
      <c r="A1302" s="26" t="s">
        <v>68</v>
      </c>
      <c r="B1302" s="134">
        <v>42588</v>
      </c>
      <c r="C1302" s="134">
        <v>45610</v>
      </c>
      <c r="D1302" s="134">
        <v>44133</v>
      </c>
      <c r="E1302" s="134">
        <v>41310</v>
      </c>
      <c r="F1302" s="134">
        <v>-1278</v>
      </c>
      <c r="G1302" s="135">
        <v>-0.03</v>
      </c>
      <c r="H1302" s="44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4"/>
    </row>
    <row r="1303" spans="1:47" s="2" customFormat="1" ht="15.95" customHeight="1" x14ac:dyDescent="0.2">
      <c r="A1303" s="26" t="s">
        <v>69</v>
      </c>
      <c r="B1303" s="134">
        <v>26776</v>
      </c>
      <c r="C1303" s="134">
        <v>28205</v>
      </c>
      <c r="D1303" s="134">
        <v>30980</v>
      </c>
      <c r="E1303" s="134">
        <v>31896</v>
      </c>
      <c r="F1303" s="134">
        <v>5120</v>
      </c>
      <c r="G1303" s="135">
        <v>0.191</v>
      </c>
      <c r="H1303" s="44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4"/>
    </row>
    <row r="1304" spans="1:47" s="2" customFormat="1" ht="15.95" customHeight="1" x14ac:dyDescent="0.2">
      <c r="A1304" s="26" t="s">
        <v>70</v>
      </c>
      <c r="B1304" s="134">
        <v>33989</v>
      </c>
      <c r="C1304" s="134">
        <v>37145</v>
      </c>
      <c r="D1304" s="134">
        <v>39623</v>
      </c>
      <c r="E1304" s="134">
        <v>43263</v>
      </c>
      <c r="F1304" s="134">
        <v>9274</v>
      </c>
      <c r="G1304" s="135">
        <v>0.27300000000000002</v>
      </c>
      <c r="H1304" s="44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4"/>
    </row>
    <row r="1305" spans="1:47" s="2" customFormat="1" ht="15.95" customHeight="1" x14ac:dyDescent="0.2">
      <c r="A1305" s="26" t="s">
        <v>71</v>
      </c>
      <c r="B1305" s="134">
        <v>25868</v>
      </c>
      <c r="C1305" s="134">
        <v>28343</v>
      </c>
      <c r="D1305" s="134">
        <v>29473</v>
      </c>
      <c r="E1305" s="134">
        <v>31981</v>
      </c>
      <c r="F1305" s="134">
        <v>6113</v>
      </c>
      <c r="G1305" s="135">
        <v>0.23599999999999999</v>
      </c>
      <c r="H1305" s="44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4"/>
    </row>
    <row r="1306" spans="1:47" s="2" customFormat="1" ht="15.95" customHeight="1" x14ac:dyDescent="0.2">
      <c r="A1306" s="26" t="s">
        <v>72</v>
      </c>
      <c r="B1306" s="134">
        <v>26914</v>
      </c>
      <c r="C1306" s="134">
        <v>28753</v>
      </c>
      <c r="D1306" s="134">
        <v>31835</v>
      </c>
      <c r="E1306" s="134">
        <v>35274</v>
      </c>
      <c r="F1306" s="134">
        <v>8360</v>
      </c>
      <c r="G1306" s="135">
        <v>0.311</v>
      </c>
      <c r="H1306" s="44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4"/>
    </row>
    <row r="1307" spans="1:47" s="2" customFormat="1" ht="15.95" customHeight="1" x14ac:dyDescent="0.2">
      <c r="A1307" s="26" t="s">
        <v>73</v>
      </c>
      <c r="B1307" s="134">
        <v>28605</v>
      </c>
      <c r="C1307" s="134">
        <v>31234</v>
      </c>
      <c r="D1307" s="134">
        <v>32936</v>
      </c>
      <c r="E1307" s="134">
        <v>35641</v>
      </c>
      <c r="F1307" s="134">
        <v>7036</v>
      </c>
      <c r="G1307" s="135">
        <v>0.246</v>
      </c>
      <c r="H1307" s="44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4"/>
    </row>
    <row r="1308" spans="1:47" s="2" customFormat="1" ht="15.95" customHeight="1" x14ac:dyDescent="0.2">
      <c r="A1308" s="26" t="s">
        <v>74</v>
      </c>
      <c r="B1308" s="134">
        <v>27566</v>
      </c>
      <c r="C1308" s="134">
        <v>29709</v>
      </c>
      <c r="D1308" s="134">
        <v>31816</v>
      </c>
      <c r="E1308" s="134">
        <v>34466</v>
      </c>
      <c r="F1308" s="134">
        <v>6900</v>
      </c>
      <c r="G1308" s="135">
        <v>0.25</v>
      </c>
      <c r="H1308" s="44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4"/>
    </row>
    <row r="1309" spans="1:47" s="2" customFormat="1" ht="15.95" customHeight="1" x14ac:dyDescent="0.2">
      <c r="A1309" s="26" t="s">
        <v>75</v>
      </c>
      <c r="B1309" s="134">
        <v>49821</v>
      </c>
      <c r="C1309" s="134">
        <v>57372</v>
      </c>
      <c r="D1309" s="134">
        <v>60610</v>
      </c>
      <c r="E1309" s="134">
        <v>65759</v>
      </c>
      <c r="F1309" s="134">
        <v>15938</v>
      </c>
      <c r="G1309" s="135">
        <v>0.32</v>
      </c>
      <c r="H1309" s="44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4"/>
    </row>
    <row r="1310" spans="1:47" s="2" customFormat="1" ht="15.95" customHeight="1" x14ac:dyDescent="0.2">
      <c r="A1310" s="26" t="s">
        <v>76</v>
      </c>
      <c r="B1310" s="134">
        <v>27664</v>
      </c>
      <c r="C1310" s="134">
        <v>30262</v>
      </c>
      <c r="D1310" s="134">
        <v>32638</v>
      </c>
      <c r="E1310" s="134">
        <v>34771</v>
      </c>
      <c r="F1310" s="134">
        <v>7107</v>
      </c>
      <c r="G1310" s="135">
        <v>0.25700000000000001</v>
      </c>
      <c r="H1310" s="44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4"/>
    </row>
    <row r="1311" spans="1:47" s="2" customFormat="1" ht="15.95" customHeight="1" x14ac:dyDescent="0.2">
      <c r="A1311" s="26" t="s">
        <v>77</v>
      </c>
      <c r="B1311" s="134">
        <v>26436</v>
      </c>
      <c r="C1311" s="134">
        <v>27343</v>
      </c>
      <c r="D1311" s="134">
        <v>29736</v>
      </c>
      <c r="E1311" s="134">
        <v>31566</v>
      </c>
      <c r="F1311" s="134">
        <v>5130</v>
      </c>
      <c r="G1311" s="135">
        <v>0.19400000000000001</v>
      </c>
      <c r="H1311" s="44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4"/>
    </row>
    <row r="1312" spans="1:47" s="2" customFormat="1" ht="15.95" customHeight="1" x14ac:dyDescent="0.2">
      <c r="A1312" s="26" t="s">
        <v>78</v>
      </c>
      <c r="B1312" s="134">
        <v>29943</v>
      </c>
      <c r="C1312" s="134">
        <v>30096</v>
      </c>
      <c r="D1312" s="134">
        <v>32224</v>
      </c>
      <c r="E1312" s="134">
        <v>35033</v>
      </c>
      <c r="F1312" s="134">
        <v>5090</v>
      </c>
      <c r="G1312" s="135">
        <v>0.17</v>
      </c>
      <c r="H1312" s="44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4"/>
    </row>
    <row r="1313" spans="1:47" s="2" customFormat="1" ht="15.95" customHeight="1" x14ac:dyDescent="0.2">
      <c r="A1313" s="26" t="s">
        <v>79</v>
      </c>
      <c r="B1313" s="134">
        <v>26100</v>
      </c>
      <c r="C1313" s="134">
        <v>28506</v>
      </c>
      <c r="D1313" s="134">
        <v>30558</v>
      </c>
      <c r="E1313" s="134">
        <v>32901</v>
      </c>
      <c r="F1313" s="134">
        <v>6801</v>
      </c>
      <c r="G1313" s="135">
        <v>0.26100000000000001</v>
      </c>
      <c r="H1313" s="44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4"/>
    </row>
    <row r="1314" spans="1:47" s="2" customFormat="1" ht="15.95" customHeight="1" x14ac:dyDescent="0.2">
      <c r="A1314" s="26" t="s">
        <v>80</v>
      </c>
      <c r="B1314" s="134">
        <v>26429</v>
      </c>
      <c r="C1314" s="134">
        <v>27996</v>
      </c>
      <c r="D1314" s="134">
        <v>31325</v>
      </c>
      <c r="E1314" s="134">
        <v>33076</v>
      </c>
      <c r="F1314" s="134">
        <v>6647</v>
      </c>
      <c r="G1314" s="135">
        <v>0.252</v>
      </c>
      <c r="H1314" s="44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4"/>
    </row>
    <row r="1315" spans="1:47" s="2" customFormat="1" ht="15.95" customHeight="1" x14ac:dyDescent="0.2">
      <c r="A1315" s="26" t="s">
        <v>81</v>
      </c>
      <c r="B1315" s="134">
        <v>30063</v>
      </c>
      <c r="C1315" s="134">
        <v>32410</v>
      </c>
      <c r="D1315" s="134">
        <v>33617</v>
      </c>
      <c r="E1315" s="134">
        <v>35792</v>
      </c>
      <c r="F1315" s="134">
        <v>5729</v>
      </c>
      <c r="G1315" s="135">
        <v>0.191</v>
      </c>
      <c r="H1315" s="44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4"/>
    </row>
    <row r="1316" spans="1:47" s="2" customFormat="1" ht="15.95" customHeight="1" x14ac:dyDescent="0.2">
      <c r="A1316" s="26" t="s">
        <v>82</v>
      </c>
      <c r="B1316" s="134">
        <v>34286</v>
      </c>
      <c r="C1316" s="134">
        <v>38105</v>
      </c>
      <c r="D1316" s="134">
        <v>40743</v>
      </c>
      <c r="E1316" s="134">
        <v>44035</v>
      </c>
      <c r="F1316" s="134">
        <v>9749</v>
      </c>
      <c r="G1316" s="135">
        <v>0.28399999999999997</v>
      </c>
      <c r="H1316" s="44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4"/>
    </row>
    <row r="1317" spans="1:47" s="2" customFormat="1" ht="15.95" customHeight="1" x14ac:dyDescent="0.2">
      <c r="A1317" s="26" t="s">
        <v>83</v>
      </c>
      <c r="B1317" s="134">
        <v>29432</v>
      </c>
      <c r="C1317" s="134">
        <v>30873</v>
      </c>
      <c r="D1317" s="134">
        <v>32597</v>
      </c>
      <c r="E1317" s="134">
        <v>35637</v>
      </c>
      <c r="F1317" s="134">
        <v>6205</v>
      </c>
      <c r="G1317" s="135">
        <v>0.21099999999999999</v>
      </c>
      <c r="H1317" s="44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4"/>
    </row>
    <row r="1318" spans="1:47" s="2" customFormat="1" ht="15.95" customHeight="1" x14ac:dyDescent="0.2">
      <c r="A1318" s="26" t="s">
        <v>84</v>
      </c>
      <c r="B1318" s="134">
        <v>28740</v>
      </c>
      <c r="C1318" s="134">
        <v>30120</v>
      </c>
      <c r="D1318" s="134">
        <v>31637</v>
      </c>
      <c r="E1318" s="134">
        <v>34542</v>
      </c>
      <c r="F1318" s="134">
        <v>5802</v>
      </c>
      <c r="G1318" s="135">
        <v>0.20200000000000001</v>
      </c>
      <c r="H1318" s="44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4"/>
    </row>
    <row r="1319" spans="1:47" s="2" customFormat="1" ht="15.95" customHeight="1" x14ac:dyDescent="0.2">
      <c r="A1319" s="26" t="s">
        <v>85</v>
      </c>
      <c r="B1319" s="134">
        <v>30527</v>
      </c>
      <c r="C1319" s="134">
        <v>32298</v>
      </c>
      <c r="D1319" s="134">
        <v>33992</v>
      </c>
      <c r="E1319" s="134">
        <v>36630</v>
      </c>
      <c r="F1319" s="134">
        <v>6103</v>
      </c>
      <c r="G1319" s="135">
        <v>0.2</v>
      </c>
      <c r="H1319" s="44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4"/>
    </row>
    <row r="1320" spans="1:47" s="2" customFormat="1" ht="15.95" customHeight="1" x14ac:dyDescent="0.2">
      <c r="A1320" s="26" t="s">
        <v>86</v>
      </c>
      <c r="B1320" s="134">
        <v>32115</v>
      </c>
      <c r="C1320" s="134">
        <v>35543</v>
      </c>
      <c r="D1320" s="134">
        <v>37270</v>
      </c>
      <c r="E1320" s="134">
        <v>40437</v>
      </c>
      <c r="F1320" s="134">
        <v>8322</v>
      </c>
      <c r="G1320" s="135">
        <v>0.25900000000000001</v>
      </c>
      <c r="H1320" s="44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4"/>
    </row>
    <row r="1321" spans="1:47" s="2" customFormat="1" ht="15.95" customHeight="1" x14ac:dyDescent="0.2">
      <c r="A1321" s="26" t="s">
        <v>87</v>
      </c>
      <c r="B1321" s="134">
        <v>29340</v>
      </c>
      <c r="C1321" s="134">
        <v>31233</v>
      </c>
      <c r="D1321" s="134">
        <v>32506</v>
      </c>
      <c r="E1321" s="134">
        <v>35452</v>
      </c>
      <c r="F1321" s="134">
        <v>6112</v>
      </c>
      <c r="G1321" s="135">
        <v>0.20799999999999999</v>
      </c>
      <c r="H1321" s="44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4"/>
    </row>
    <row r="1322" spans="1:47" s="2" customFormat="1" ht="15.95" customHeight="1" x14ac:dyDescent="0.2">
      <c r="A1322" s="26" t="s">
        <v>88</v>
      </c>
      <c r="B1322" s="134">
        <v>28594</v>
      </c>
      <c r="C1322" s="134">
        <v>32757</v>
      </c>
      <c r="D1322" s="134">
        <v>33632</v>
      </c>
      <c r="E1322" s="134">
        <v>35711</v>
      </c>
      <c r="F1322" s="134">
        <v>7117</v>
      </c>
      <c r="G1322" s="135">
        <v>0.249</v>
      </c>
      <c r="H1322" s="44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4"/>
    </row>
    <row r="1323" spans="1:47" s="2" customFormat="1" ht="15.95" customHeight="1" x14ac:dyDescent="0.2">
      <c r="A1323" s="26" t="s">
        <v>89</v>
      </c>
      <c r="B1323" s="134">
        <v>30738</v>
      </c>
      <c r="C1323" s="134">
        <v>31962</v>
      </c>
      <c r="D1323" s="134">
        <v>34420</v>
      </c>
      <c r="E1323" s="134">
        <v>36652</v>
      </c>
      <c r="F1323" s="134">
        <v>5914</v>
      </c>
      <c r="G1323" s="135">
        <v>0.192</v>
      </c>
      <c r="H1323" s="44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4"/>
    </row>
    <row r="1324" spans="1:47" s="2" customFormat="1" ht="15.95" customHeight="1" x14ac:dyDescent="0.2">
      <c r="A1324" s="26" t="s">
        <v>90</v>
      </c>
      <c r="B1324" s="134">
        <v>29553</v>
      </c>
      <c r="C1324" s="134">
        <v>31905</v>
      </c>
      <c r="D1324" s="134">
        <v>33592</v>
      </c>
      <c r="E1324" s="134">
        <v>36663</v>
      </c>
      <c r="F1324" s="134">
        <v>7110</v>
      </c>
      <c r="G1324" s="135">
        <v>0.24099999999999999</v>
      </c>
      <c r="H1324" s="44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4"/>
    </row>
    <row r="1325" spans="1:47" s="2" customFormat="1" ht="15.95" customHeight="1" x14ac:dyDescent="0.2">
      <c r="A1325" s="26" t="s">
        <v>91</v>
      </c>
      <c r="B1325" s="134">
        <v>27328</v>
      </c>
      <c r="C1325" s="134">
        <v>30043</v>
      </c>
      <c r="D1325" s="134">
        <v>32379</v>
      </c>
      <c r="E1325" s="134">
        <v>35075</v>
      </c>
      <c r="F1325" s="134">
        <v>7747</v>
      </c>
      <c r="G1325" s="135">
        <v>0.28299999999999997</v>
      </c>
      <c r="H1325" s="44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4"/>
    </row>
    <row r="1326" spans="1:47" s="2" customFormat="1" ht="15.95" customHeight="1" x14ac:dyDescent="0.2">
      <c r="A1326" s="26" t="s">
        <v>92</v>
      </c>
      <c r="B1326" s="134">
        <v>32318</v>
      </c>
      <c r="C1326" s="134">
        <v>33623</v>
      </c>
      <c r="D1326" s="134">
        <v>35339</v>
      </c>
      <c r="E1326" s="134">
        <v>38752</v>
      </c>
      <c r="F1326" s="134">
        <v>6434</v>
      </c>
      <c r="G1326" s="135">
        <v>0.19900000000000001</v>
      </c>
      <c r="H1326" s="44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4"/>
    </row>
    <row r="1327" spans="1:47" s="2" customFormat="1" ht="15.95" customHeight="1" x14ac:dyDescent="0.2">
      <c r="A1327" s="27" t="s">
        <v>93</v>
      </c>
      <c r="B1327" s="134">
        <v>44703</v>
      </c>
      <c r="C1327" s="134">
        <v>47041</v>
      </c>
      <c r="D1327" s="134">
        <v>48807</v>
      </c>
      <c r="E1327" s="134">
        <v>52814</v>
      </c>
      <c r="F1327" s="134">
        <v>8111</v>
      </c>
      <c r="G1327" s="135">
        <v>0.18099999999999999</v>
      </c>
      <c r="H1327" s="44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4"/>
    </row>
    <row r="1328" spans="1:47" s="2" customFormat="1" ht="15.95" customHeight="1" x14ac:dyDescent="0.2">
      <c r="A1328" s="154"/>
      <c r="B1328" s="154"/>
      <c r="C1328" s="154"/>
      <c r="D1328" s="154"/>
      <c r="E1328" s="154"/>
      <c r="F1328" s="154"/>
      <c r="G1328" s="154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4"/>
    </row>
    <row r="1329" spans="1:47" s="2" customFormat="1" ht="15.95" customHeight="1" x14ac:dyDescent="0.2">
      <c r="A1329" s="143" t="s">
        <v>320</v>
      </c>
      <c r="B1329" s="143"/>
      <c r="C1329" s="143"/>
      <c r="D1329" s="143"/>
      <c r="E1329" s="143"/>
      <c r="F1329" s="143"/>
      <c r="G1329" s="14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4"/>
    </row>
    <row r="1330" spans="1:47" s="2" customFormat="1" ht="15.95" customHeight="1" x14ac:dyDescent="0.2">
      <c r="A1330" s="149" t="s">
        <v>15</v>
      </c>
      <c r="B1330" s="149">
        <v>2010</v>
      </c>
      <c r="C1330" s="149">
        <v>2012</v>
      </c>
      <c r="D1330" s="149">
        <v>2014</v>
      </c>
      <c r="E1330" s="149">
        <v>2016</v>
      </c>
      <c r="F1330" s="149" t="s">
        <v>318</v>
      </c>
      <c r="G1330" s="162" t="s">
        <v>257</v>
      </c>
      <c r="H1330" s="44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4"/>
    </row>
    <row r="1331" spans="1:47" s="2" customFormat="1" ht="15.95" customHeight="1" x14ac:dyDescent="0.2">
      <c r="A1331" s="150"/>
      <c r="B1331" s="150"/>
      <c r="C1331" s="150"/>
      <c r="D1331" s="150"/>
      <c r="E1331" s="150"/>
      <c r="F1331" s="150"/>
      <c r="G1331" s="163"/>
      <c r="H1331" s="44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4"/>
    </row>
    <row r="1332" spans="1:47" s="2" customFormat="1" ht="15.95" customHeight="1" x14ac:dyDescent="0.2">
      <c r="A1332" s="151"/>
      <c r="B1332" s="151"/>
      <c r="C1332" s="151"/>
      <c r="D1332" s="151"/>
      <c r="E1332" s="151"/>
      <c r="F1332" s="151"/>
      <c r="G1332" s="164"/>
      <c r="H1332" s="44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4"/>
    </row>
    <row r="1333" spans="1:47" s="2" customFormat="1" ht="15.95" customHeight="1" x14ac:dyDescent="0.2">
      <c r="A1333" s="5" t="s">
        <v>94</v>
      </c>
      <c r="B1333" s="134">
        <v>32247</v>
      </c>
      <c r="C1333" s="134">
        <v>34719</v>
      </c>
      <c r="D1333" s="134">
        <v>36624</v>
      </c>
      <c r="E1333" s="134">
        <v>40110</v>
      </c>
      <c r="F1333" s="134">
        <v>7863</v>
      </c>
      <c r="G1333" s="135">
        <v>0.24399999999999999</v>
      </c>
      <c r="H1333" s="44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4"/>
    </row>
    <row r="1334" spans="1:47" s="2" customFormat="1" ht="15.95" customHeight="1" x14ac:dyDescent="0.2">
      <c r="A1334" s="26" t="s">
        <v>95</v>
      </c>
      <c r="B1334" s="134">
        <v>28141</v>
      </c>
      <c r="C1334" s="134">
        <v>30079</v>
      </c>
      <c r="D1334" s="134">
        <v>31519</v>
      </c>
      <c r="E1334" s="134">
        <v>33435</v>
      </c>
      <c r="F1334" s="134">
        <v>5294</v>
      </c>
      <c r="G1334" s="135">
        <v>0.188</v>
      </c>
      <c r="H1334" s="44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4"/>
    </row>
    <row r="1335" spans="1:47" s="2" customFormat="1" ht="15.95" customHeight="1" x14ac:dyDescent="0.2">
      <c r="A1335" s="27" t="s">
        <v>2</v>
      </c>
      <c r="B1335" s="102">
        <v>33966</v>
      </c>
      <c r="C1335" s="102">
        <v>37400</v>
      </c>
      <c r="D1335" s="102">
        <v>39214</v>
      </c>
      <c r="E1335" s="102">
        <v>38699</v>
      </c>
      <c r="F1335" s="84">
        <v>4733</v>
      </c>
      <c r="G1335" s="103">
        <v>0.1393452275805217</v>
      </c>
      <c r="H1335" s="44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4"/>
    </row>
    <row r="1336" spans="1:47" s="2" customFormat="1" ht="15.95" customHeight="1" x14ac:dyDescent="0.2">
      <c r="A1336" s="141" t="s">
        <v>240</v>
      </c>
      <c r="B1336" s="141"/>
      <c r="C1336" s="141"/>
      <c r="D1336" s="141"/>
      <c r="E1336" s="141"/>
      <c r="F1336" s="141"/>
      <c r="G1336" s="141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4"/>
    </row>
    <row r="1337" spans="1:47" s="2" customFormat="1" ht="15.95" customHeight="1" x14ac:dyDescent="0.2">
      <c r="A1337" s="140" t="s">
        <v>169</v>
      </c>
      <c r="B1337" s="140"/>
      <c r="C1337" s="140"/>
      <c r="D1337" s="140"/>
      <c r="E1337" s="140"/>
      <c r="F1337" s="140"/>
      <c r="G1337" s="140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4"/>
    </row>
    <row r="1338" spans="1:47" s="2" customFormat="1" ht="15.95" customHeight="1" x14ac:dyDescent="0.2">
      <c r="A1338" s="144"/>
      <c r="B1338" s="144"/>
      <c r="C1338" s="144"/>
      <c r="D1338" s="144"/>
      <c r="E1338" s="144"/>
      <c r="F1338" s="144"/>
      <c r="G1338" s="144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4"/>
    </row>
    <row r="1339" spans="1:47" s="2" customFormat="1" ht="15.95" customHeight="1" x14ac:dyDescent="0.2">
      <c r="A1339" s="143" t="s">
        <v>278</v>
      </c>
      <c r="B1339" s="143"/>
      <c r="C1339" s="140"/>
      <c r="D1339" s="140"/>
      <c r="E1339" s="140"/>
      <c r="F1339" s="140"/>
      <c r="G1339" s="140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4"/>
    </row>
    <row r="1340" spans="1:47" s="2" customFormat="1" ht="15.95" customHeight="1" x14ac:dyDescent="0.2">
      <c r="A1340" s="156" t="s">
        <v>15</v>
      </c>
      <c r="B1340" s="162" t="s">
        <v>261</v>
      </c>
      <c r="C1340" s="44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4"/>
    </row>
    <row r="1341" spans="1:47" s="2" customFormat="1" ht="15.95" customHeight="1" x14ac:dyDescent="0.2">
      <c r="A1341" s="156"/>
      <c r="B1341" s="163"/>
      <c r="C1341" s="44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4"/>
    </row>
    <row r="1342" spans="1:47" s="2" customFormat="1" ht="15.95" customHeight="1" x14ac:dyDescent="0.2">
      <c r="A1342" s="156"/>
      <c r="B1342" s="164"/>
      <c r="C1342" s="44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4"/>
    </row>
    <row r="1343" spans="1:47" s="2" customFormat="1" ht="15.95" customHeight="1" x14ac:dyDescent="0.2">
      <c r="A1343" s="5" t="s">
        <v>16</v>
      </c>
      <c r="B1343" s="134">
        <v>1567</v>
      </c>
      <c r="C1343" s="44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4"/>
    </row>
    <row r="1344" spans="1:47" s="2" customFormat="1" ht="15.95" customHeight="1" x14ac:dyDescent="0.2">
      <c r="A1344" s="26" t="s">
        <v>17</v>
      </c>
      <c r="B1344" s="134">
        <v>925</v>
      </c>
      <c r="C1344" s="44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4"/>
    </row>
    <row r="1345" spans="1:42" s="2" customFormat="1" ht="15.95" customHeight="1" x14ac:dyDescent="0.2">
      <c r="A1345" s="26" t="s">
        <v>18</v>
      </c>
      <c r="B1345" s="134">
        <v>6265</v>
      </c>
      <c r="C1345" s="44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4"/>
    </row>
    <row r="1346" spans="1:42" s="2" customFormat="1" ht="15.95" customHeight="1" x14ac:dyDescent="0.2">
      <c r="A1346" s="26" t="s">
        <v>19</v>
      </c>
      <c r="B1346" s="134">
        <v>2567</v>
      </c>
      <c r="C1346" s="44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4"/>
    </row>
    <row r="1347" spans="1:42" s="2" customFormat="1" ht="15.95" customHeight="1" x14ac:dyDescent="0.2">
      <c r="A1347" s="39" t="s">
        <v>20</v>
      </c>
      <c r="B1347" s="134">
        <v>1991</v>
      </c>
      <c r="C1347" s="44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4"/>
    </row>
    <row r="1348" spans="1:42" s="2" customFormat="1" ht="15.95" customHeight="1" x14ac:dyDescent="0.2">
      <c r="A1348" s="26" t="s">
        <v>21</v>
      </c>
      <c r="B1348" s="134">
        <v>1357</v>
      </c>
      <c r="C1348" s="44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4"/>
    </row>
    <row r="1349" spans="1:42" s="2" customFormat="1" ht="15.95" customHeight="1" x14ac:dyDescent="0.2">
      <c r="A1349" s="26" t="s">
        <v>22</v>
      </c>
      <c r="B1349" s="134">
        <v>721</v>
      </c>
      <c r="C1349" s="44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4"/>
    </row>
    <row r="1350" spans="1:42" s="2" customFormat="1" ht="15.95" customHeight="1" x14ac:dyDescent="0.2">
      <c r="A1350" s="26" t="s">
        <v>23</v>
      </c>
      <c r="B1350" s="134">
        <v>4281</v>
      </c>
      <c r="C1350" s="44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4"/>
    </row>
    <row r="1351" spans="1:42" s="2" customFormat="1" ht="15.95" customHeight="1" x14ac:dyDescent="0.2">
      <c r="A1351" s="26" t="s">
        <v>24</v>
      </c>
      <c r="B1351" s="134">
        <v>8152</v>
      </c>
      <c r="C1351" s="44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4"/>
    </row>
    <row r="1352" spans="1:42" s="2" customFormat="1" ht="15.95" customHeight="1" x14ac:dyDescent="0.2">
      <c r="A1352" s="26" t="s">
        <v>25</v>
      </c>
      <c r="B1352" s="134">
        <v>1757</v>
      </c>
      <c r="C1352" s="44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4"/>
    </row>
    <row r="1353" spans="1:42" s="2" customFormat="1" ht="15.95" customHeight="1" x14ac:dyDescent="0.2">
      <c r="A1353" s="26" t="s">
        <v>26</v>
      </c>
      <c r="B1353" s="134">
        <v>10788</v>
      </c>
      <c r="C1353" s="44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4"/>
    </row>
    <row r="1354" spans="1:42" s="2" customFormat="1" ht="15.95" customHeight="1" x14ac:dyDescent="0.2">
      <c r="A1354" s="26" t="s">
        <v>27</v>
      </c>
      <c r="B1354" s="134">
        <v>2968</v>
      </c>
      <c r="C1354" s="44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4"/>
    </row>
    <row r="1355" spans="1:42" s="2" customFormat="1" ht="15.95" customHeight="1" x14ac:dyDescent="0.2">
      <c r="A1355" s="26" t="s">
        <v>28</v>
      </c>
      <c r="B1355" s="134">
        <v>11020</v>
      </c>
      <c r="C1355" s="44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4"/>
    </row>
    <row r="1356" spans="1:42" s="2" customFormat="1" ht="15.95" customHeight="1" x14ac:dyDescent="0.2">
      <c r="A1356" s="26" t="s">
        <v>29</v>
      </c>
      <c r="B1356" s="134">
        <v>4435</v>
      </c>
      <c r="C1356" s="44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4"/>
    </row>
    <row r="1357" spans="1:42" s="2" customFormat="1" ht="15.95" customHeight="1" x14ac:dyDescent="0.2">
      <c r="A1357" s="26" t="s">
        <v>30</v>
      </c>
      <c r="B1357" s="134">
        <v>2098</v>
      </c>
      <c r="C1357" s="44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4"/>
    </row>
    <row r="1358" spans="1:42" s="2" customFormat="1" ht="15.95" customHeight="1" x14ac:dyDescent="0.2">
      <c r="A1358" s="26" t="s">
        <v>31</v>
      </c>
      <c r="B1358" s="134">
        <v>2330</v>
      </c>
      <c r="C1358" s="44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4"/>
    </row>
    <row r="1359" spans="1:42" s="2" customFormat="1" ht="15.95" customHeight="1" x14ac:dyDescent="0.2">
      <c r="A1359" s="26" t="s">
        <v>32</v>
      </c>
      <c r="B1359" s="134">
        <v>3487</v>
      </c>
      <c r="C1359" s="44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4"/>
    </row>
    <row r="1360" spans="1:42" s="2" customFormat="1" ht="15.95" customHeight="1" x14ac:dyDescent="0.2">
      <c r="A1360" s="26" t="s">
        <v>33</v>
      </c>
      <c r="B1360" s="134">
        <v>2697</v>
      </c>
      <c r="C1360" s="44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4"/>
    </row>
    <row r="1361" spans="1:47" s="2" customFormat="1" ht="15.95" customHeight="1" x14ac:dyDescent="0.2">
      <c r="A1361" s="26" t="s">
        <v>34</v>
      </c>
      <c r="B1361" s="134">
        <v>4596</v>
      </c>
      <c r="C1361" s="44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4"/>
    </row>
    <row r="1362" spans="1:47" s="2" customFormat="1" ht="15.95" customHeight="1" x14ac:dyDescent="0.2">
      <c r="A1362" s="26" t="s">
        <v>110</v>
      </c>
      <c r="B1362" s="134">
        <v>1622</v>
      </c>
      <c r="C1362" s="44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4"/>
    </row>
    <row r="1363" spans="1:47" s="2" customFormat="1" ht="15.95" customHeight="1" x14ac:dyDescent="0.2">
      <c r="A1363" s="26" t="s">
        <v>35</v>
      </c>
      <c r="B1363" s="134">
        <v>3634</v>
      </c>
      <c r="C1363" s="44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4"/>
    </row>
    <row r="1364" spans="1:47" s="2" customFormat="1" ht="15.95" customHeight="1" x14ac:dyDescent="0.2">
      <c r="A1364" s="26" t="s">
        <v>36</v>
      </c>
      <c r="B1364" s="134">
        <v>2662</v>
      </c>
      <c r="C1364" s="44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4"/>
    </row>
    <row r="1365" spans="1:47" s="2" customFormat="1" ht="15.95" customHeight="1" x14ac:dyDescent="0.2">
      <c r="A1365" s="26" t="s">
        <v>37</v>
      </c>
      <c r="B1365" s="134">
        <v>7179</v>
      </c>
      <c r="C1365" s="44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4"/>
    </row>
    <row r="1366" spans="1:47" s="2" customFormat="1" ht="15.95" customHeight="1" x14ac:dyDescent="0.2">
      <c r="A1366" s="26" t="s">
        <v>38</v>
      </c>
      <c r="B1366" s="134">
        <v>2790</v>
      </c>
      <c r="C1366" s="44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4"/>
    </row>
    <row r="1367" spans="1:47" s="2" customFormat="1" ht="15.95" customHeight="1" x14ac:dyDescent="0.2">
      <c r="A1367" s="26" t="s">
        <v>158</v>
      </c>
      <c r="B1367" s="134">
        <v>24969</v>
      </c>
      <c r="C1367" s="44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4"/>
    </row>
    <row r="1368" spans="1:47" s="2" customFormat="1" ht="15.95" customHeight="1" x14ac:dyDescent="0.2">
      <c r="A1368" s="26" t="s">
        <v>39</v>
      </c>
      <c r="B1368" s="134">
        <v>2316</v>
      </c>
      <c r="C1368" s="44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4"/>
    </row>
    <row r="1369" spans="1:47" s="2" customFormat="1" ht="15.95" customHeight="1" x14ac:dyDescent="0.2">
      <c r="A1369" s="27" t="s">
        <v>40</v>
      </c>
      <c r="B1369" s="134">
        <v>1666</v>
      </c>
      <c r="C1369" s="44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4"/>
    </row>
    <row r="1370" spans="1:47" s="2" customFormat="1" ht="15.95" customHeight="1" x14ac:dyDescent="0.2">
      <c r="A1370" s="154"/>
      <c r="B1370" s="154"/>
      <c r="C1370" s="155"/>
      <c r="D1370" s="155"/>
      <c r="E1370" s="155"/>
      <c r="F1370" s="155"/>
      <c r="G1370" s="155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4"/>
    </row>
    <row r="1371" spans="1:47" s="2" customFormat="1" ht="15.95" customHeight="1" x14ac:dyDescent="0.2">
      <c r="A1371" s="143" t="s">
        <v>279</v>
      </c>
      <c r="B1371" s="143"/>
      <c r="C1371" s="140"/>
      <c r="D1371" s="140"/>
      <c r="E1371" s="140"/>
      <c r="F1371" s="140"/>
      <c r="G1371" s="140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4"/>
    </row>
    <row r="1372" spans="1:47" s="2" customFormat="1" ht="15.95" customHeight="1" x14ac:dyDescent="0.2">
      <c r="A1372" s="156" t="s">
        <v>15</v>
      </c>
      <c r="B1372" s="162" t="s">
        <v>261</v>
      </c>
      <c r="C1372" s="44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4"/>
    </row>
    <row r="1373" spans="1:47" s="2" customFormat="1" ht="15.95" customHeight="1" x14ac:dyDescent="0.2">
      <c r="A1373" s="156"/>
      <c r="B1373" s="163"/>
      <c r="C1373" s="44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4"/>
    </row>
    <row r="1374" spans="1:47" s="2" customFormat="1" ht="15.95" customHeight="1" x14ac:dyDescent="0.2">
      <c r="A1374" s="156"/>
      <c r="B1374" s="164"/>
      <c r="C1374" s="44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4"/>
    </row>
    <row r="1375" spans="1:47" s="2" customFormat="1" ht="15.95" customHeight="1" x14ac:dyDescent="0.2">
      <c r="A1375" s="5" t="s">
        <v>41</v>
      </c>
      <c r="B1375" s="134">
        <v>6598</v>
      </c>
      <c r="C1375" s="44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4"/>
    </row>
    <row r="1376" spans="1:47" s="2" customFormat="1" ht="15.95" customHeight="1" x14ac:dyDescent="0.2">
      <c r="A1376" s="26" t="s">
        <v>42</v>
      </c>
      <c r="B1376" s="134">
        <v>2859</v>
      </c>
      <c r="C1376" s="44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4"/>
    </row>
    <row r="1377" spans="1:42" s="2" customFormat="1" ht="15.95" customHeight="1" x14ac:dyDescent="0.2">
      <c r="A1377" s="26" t="s">
        <v>43</v>
      </c>
      <c r="B1377" s="134">
        <v>3534</v>
      </c>
      <c r="C1377" s="44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4"/>
    </row>
    <row r="1378" spans="1:42" s="2" customFormat="1" ht="15.95" customHeight="1" x14ac:dyDescent="0.2">
      <c r="A1378" s="26" t="s">
        <v>44</v>
      </c>
      <c r="B1378" s="134">
        <v>2745</v>
      </c>
      <c r="C1378" s="44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4"/>
    </row>
    <row r="1379" spans="1:42" s="2" customFormat="1" ht="15.95" customHeight="1" x14ac:dyDescent="0.2">
      <c r="A1379" s="39" t="s">
        <v>45</v>
      </c>
      <c r="B1379" s="134">
        <v>2429</v>
      </c>
      <c r="C1379" s="44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4"/>
    </row>
    <row r="1380" spans="1:42" s="2" customFormat="1" ht="15.95" customHeight="1" x14ac:dyDescent="0.2">
      <c r="A1380" s="26" t="s">
        <v>46</v>
      </c>
      <c r="B1380" s="134">
        <v>14616</v>
      </c>
      <c r="C1380" s="44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4"/>
    </row>
    <row r="1381" spans="1:42" s="2" customFormat="1" ht="15.95" customHeight="1" x14ac:dyDescent="0.2">
      <c r="A1381" s="26" t="s">
        <v>47</v>
      </c>
      <c r="B1381" s="134">
        <v>3948</v>
      </c>
      <c r="C1381" s="44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4"/>
    </row>
    <row r="1382" spans="1:42" s="2" customFormat="1" ht="15.95" customHeight="1" x14ac:dyDescent="0.2">
      <c r="A1382" s="26" t="s">
        <v>48</v>
      </c>
      <c r="B1382" s="134">
        <v>3255</v>
      </c>
      <c r="C1382" s="44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4"/>
    </row>
    <row r="1383" spans="1:42" s="2" customFormat="1" ht="15.95" customHeight="1" x14ac:dyDescent="0.2">
      <c r="A1383" s="26" t="s">
        <v>49</v>
      </c>
      <c r="B1383" s="134">
        <v>1334</v>
      </c>
      <c r="C1383" s="44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4"/>
    </row>
    <row r="1384" spans="1:42" s="2" customFormat="1" ht="15.95" customHeight="1" x14ac:dyDescent="0.2">
      <c r="A1384" s="26" t="s">
        <v>50</v>
      </c>
      <c r="B1384" s="134">
        <v>3128</v>
      </c>
      <c r="C1384" s="44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4"/>
    </row>
    <row r="1385" spans="1:42" s="2" customFormat="1" ht="15.95" customHeight="1" x14ac:dyDescent="0.2">
      <c r="A1385" s="26" t="s">
        <v>51</v>
      </c>
      <c r="B1385" s="134">
        <v>11108</v>
      </c>
      <c r="C1385" s="44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4"/>
    </row>
    <row r="1386" spans="1:42" s="2" customFormat="1" ht="15.95" customHeight="1" x14ac:dyDescent="0.2">
      <c r="A1386" s="26" t="s">
        <v>52</v>
      </c>
      <c r="B1386" s="134">
        <v>14625</v>
      </c>
      <c r="C1386" s="44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4"/>
    </row>
    <row r="1387" spans="1:42" s="2" customFormat="1" ht="15.95" customHeight="1" x14ac:dyDescent="0.2">
      <c r="A1387" s="26" t="s">
        <v>53</v>
      </c>
      <c r="B1387" s="134">
        <v>1445</v>
      </c>
      <c r="C1387" s="44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4"/>
    </row>
    <row r="1388" spans="1:42" s="2" customFormat="1" ht="15.95" customHeight="1" x14ac:dyDescent="0.2">
      <c r="A1388" s="26" t="s">
        <v>54</v>
      </c>
      <c r="B1388" s="134">
        <v>30919</v>
      </c>
      <c r="C1388" s="44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4"/>
    </row>
    <row r="1389" spans="1:42" s="2" customFormat="1" ht="15.95" customHeight="1" x14ac:dyDescent="0.2">
      <c r="A1389" s="26" t="s">
        <v>55</v>
      </c>
      <c r="B1389" s="134">
        <v>317</v>
      </c>
      <c r="C1389" s="44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4"/>
    </row>
    <row r="1390" spans="1:42" s="2" customFormat="1" ht="15.95" customHeight="1" x14ac:dyDescent="0.2">
      <c r="A1390" s="26" t="s">
        <v>56</v>
      </c>
      <c r="B1390" s="134">
        <v>1127</v>
      </c>
      <c r="C1390" s="44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4"/>
    </row>
    <row r="1391" spans="1:42" s="2" customFormat="1" ht="15.95" customHeight="1" x14ac:dyDescent="0.2">
      <c r="A1391" s="26" t="s">
        <v>57</v>
      </c>
      <c r="B1391" s="134">
        <v>6054</v>
      </c>
      <c r="C1391" s="44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4"/>
    </row>
    <row r="1392" spans="1:42" s="2" customFormat="1" ht="15.95" customHeight="1" x14ac:dyDescent="0.2">
      <c r="A1392" s="26" t="s">
        <v>58</v>
      </c>
      <c r="B1392" s="134">
        <v>1869</v>
      </c>
      <c r="C1392" s="44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4"/>
    </row>
    <row r="1393" spans="1:47" s="2" customFormat="1" ht="15.95" customHeight="1" x14ac:dyDescent="0.2">
      <c r="A1393" s="26" t="s">
        <v>59</v>
      </c>
      <c r="B1393" s="134">
        <v>7234</v>
      </c>
      <c r="C1393" s="44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4"/>
    </row>
    <row r="1394" spans="1:47" s="2" customFormat="1" ht="15.95" customHeight="1" x14ac:dyDescent="0.2">
      <c r="A1394" s="26" t="s">
        <v>60</v>
      </c>
      <c r="B1394" s="134">
        <v>11360</v>
      </c>
      <c r="C1394" s="44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4"/>
    </row>
    <row r="1395" spans="1:47" s="2" customFormat="1" ht="15.95" customHeight="1" x14ac:dyDescent="0.2">
      <c r="A1395" s="26" t="s">
        <v>61</v>
      </c>
      <c r="B1395" s="134">
        <v>643</v>
      </c>
      <c r="C1395" s="44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4"/>
    </row>
    <row r="1396" spans="1:47" s="2" customFormat="1" ht="15.95" customHeight="1" x14ac:dyDescent="0.2">
      <c r="A1396" s="26" t="s">
        <v>150</v>
      </c>
      <c r="B1396" s="134">
        <v>1096</v>
      </c>
      <c r="C1396" s="44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4"/>
    </row>
    <row r="1397" spans="1:47" s="2" customFormat="1" ht="15.95" customHeight="1" x14ac:dyDescent="0.2">
      <c r="A1397" s="26" t="s">
        <v>62</v>
      </c>
      <c r="B1397" s="134">
        <v>51689</v>
      </c>
      <c r="C1397" s="44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4"/>
    </row>
    <row r="1398" spans="1:47" s="2" customFormat="1" ht="15.95" customHeight="1" x14ac:dyDescent="0.2">
      <c r="A1398" s="26" t="s">
        <v>63</v>
      </c>
      <c r="B1398" s="134">
        <v>2456</v>
      </c>
      <c r="C1398" s="44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4"/>
    </row>
    <row r="1399" spans="1:47" s="2" customFormat="1" ht="15.95" customHeight="1" x14ac:dyDescent="0.2">
      <c r="A1399" s="26" t="s">
        <v>64</v>
      </c>
      <c r="B1399" s="134">
        <v>6000</v>
      </c>
      <c r="C1399" s="44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4"/>
    </row>
    <row r="1400" spans="1:47" s="2" customFormat="1" ht="15.95" customHeight="1" x14ac:dyDescent="0.2">
      <c r="A1400" s="26" t="s">
        <v>65</v>
      </c>
      <c r="B1400" s="134">
        <v>2318</v>
      </c>
      <c r="C1400" s="44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4"/>
    </row>
    <row r="1401" spans="1:47" s="2" customFormat="1" ht="15.95" customHeight="1" x14ac:dyDescent="0.2">
      <c r="A1401" s="27" t="s">
        <v>66</v>
      </c>
      <c r="B1401" s="134">
        <v>3265</v>
      </c>
      <c r="C1401" s="44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4"/>
    </row>
    <row r="1402" spans="1:47" s="2" customFormat="1" ht="15.95" customHeight="1" x14ac:dyDescent="0.2">
      <c r="A1402" s="154"/>
      <c r="B1402" s="154"/>
      <c r="C1402" s="155"/>
      <c r="D1402" s="155"/>
      <c r="E1402" s="155"/>
      <c r="F1402" s="155"/>
      <c r="G1402" s="155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4"/>
    </row>
    <row r="1403" spans="1:47" s="2" customFormat="1" ht="15.95" customHeight="1" x14ac:dyDescent="0.2">
      <c r="A1403" s="143" t="s">
        <v>279</v>
      </c>
      <c r="B1403" s="143"/>
      <c r="C1403" s="140"/>
      <c r="D1403" s="140"/>
      <c r="E1403" s="140"/>
      <c r="F1403" s="140"/>
      <c r="G1403" s="140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4"/>
    </row>
    <row r="1404" spans="1:47" s="2" customFormat="1" ht="15.95" customHeight="1" x14ac:dyDescent="0.2">
      <c r="A1404" s="156" t="s">
        <v>15</v>
      </c>
      <c r="B1404" s="162" t="s">
        <v>261</v>
      </c>
      <c r="C1404" s="44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4"/>
    </row>
    <row r="1405" spans="1:47" s="2" customFormat="1" ht="15.95" customHeight="1" x14ac:dyDescent="0.2">
      <c r="A1405" s="156"/>
      <c r="B1405" s="163"/>
      <c r="C1405" s="44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4"/>
    </row>
    <row r="1406" spans="1:47" s="2" customFormat="1" ht="15.95" customHeight="1" x14ac:dyDescent="0.2">
      <c r="A1406" s="156"/>
      <c r="B1406" s="164"/>
      <c r="C1406" s="44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4"/>
    </row>
    <row r="1407" spans="1:47" s="2" customFormat="1" ht="15.95" customHeight="1" x14ac:dyDescent="0.2">
      <c r="A1407" s="5" t="s">
        <v>67</v>
      </c>
      <c r="B1407" s="134">
        <v>2221</v>
      </c>
      <c r="C1407" s="44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4"/>
    </row>
    <row r="1408" spans="1:47" s="2" customFormat="1" ht="15.95" customHeight="1" x14ac:dyDescent="0.2">
      <c r="A1408" s="26" t="s">
        <v>68</v>
      </c>
      <c r="B1408" s="134">
        <v>5134</v>
      </c>
      <c r="C1408" s="44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4"/>
    </row>
    <row r="1409" spans="1:42" s="2" customFormat="1" ht="15.95" customHeight="1" x14ac:dyDescent="0.2">
      <c r="A1409" s="26" t="s">
        <v>69</v>
      </c>
      <c r="B1409" s="134">
        <v>1118</v>
      </c>
      <c r="C1409" s="44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4"/>
    </row>
    <row r="1410" spans="1:42" s="2" customFormat="1" ht="15.95" customHeight="1" x14ac:dyDescent="0.2">
      <c r="A1410" s="26" t="s">
        <v>70</v>
      </c>
      <c r="B1410" s="134">
        <v>10655</v>
      </c>
      <c r="C1410" s="44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4"/>
    </row>
    <row r="1411" spans="1:42" s="2" customFormat="1" ht="15.95" customHeight="1" x14ac:dyDescent="0.2">
      <c r="A1411" s="39" t="s">
        <v>71</v>
      </c>
      <c r="B1411" s="134">
        <v>4554</v>
      </c>
      <c r="C1411" s="44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4"/>
    </row>
    <row r="1412" spans="1:42" s="2" customFormat="1" ht="15.95" customHeight="1" x14ac:dyDescent="0.2">
      <c r="A1412" s="26" t="s">
        <v>72</v>
      </c>
      <c r="B1412" s="134">
        <v>1197</v>
      </c>
      <c r="C1412" s="44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4"/>
    </row>
    <row r="1413" spans="1:42" s="2" customFormat="1" ht="15.95" customHeight="1" x14ac:dyDescent="0.2">
      <c r="A1413" s="26" t="s">
        <v>73</v>
      </c>
      <c r="B1413" s="134">
        <v>12356</v>
      </c>
      <c r="C1413" s="44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4"/>
    </row>
    <row r="1414" spans="1:42" s="2" customFormat="1" ht="15.95" customHeight="1" x14ac:dyDescent="0.2">
      <c r="A1414" s="26" t="s">
        <v>74</v>
      </c>
      <c r="B1414" s="134">
        <v>3925</v>
      </c>
      <c r="C1414" s="44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4"/>
    </row>
    <row r="1415" spans="1:42" s="2" customFormat="1" ht="15.95" customHeight="1" x14ac:dyDescent="0.2">
      <c r="A1415" s="26" t="s">
        <v>75</v>
      </c>
      <c r="B1415" s="134">
        <v>60543</v>
      </c>
      <c r="C1415" s="44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4"/>
    </row>
    <row r="1416" spans="1:42" s="2" customFormat="1" ht="15.95" customHeight="1" x14ac:dyDescent="0.2">
      <c r="A1416" s="26" t="s">
        <v>76</v>
      </c>
      <c r="B1416" s="134">
        <v>2080</v>
      </c>
      <c r="C1416" s="44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4"/>
    </row>
    <row r="1417" spans="1:42" s="2" customFormat="1" ht="15.95" customHeight="1" x14ac:dyDescent="0.2">
      <c r="A1417" s="26" t="s">
        <v>77</v>
      </c>
      <c r="B1417" s="134">
        <v>2079</v>
      </c>
      <c r="C1417" s="44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4"/>
    </row>
    <row r="1418" spans="1:42" s="2" customFormat="1" ht="15.95" customHeight="1" x14ac:dyDescent="0.2">
      <c r="A1418" s="26" t="s">
        <v>78</v>
      </c>
      <c r="B1418" s="134">
        <v>853</v>
      </c>
      <c r="C1418" s="44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4"/>
    </row>
    <row r="1419" spans="1:42" s="2" customFormat="1" ht="15.95" customHeight="1" x14ac:dyDescent="0.2">
      <c r="A1419" s="26" t="s">
        <v>79</v>
      </c>
      <c r="B1419" s="134">
        <v>2122</v>
      </c>
      <c r="C1419" s="44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4"/>
    </row>
    <row r="1420" spans="1:42" s="2" customFormat="1" ht="15.95" customHeight="1" x14ac:dyDescent="0.2">
      <c r="A1420" s="26" t="s">
        <v>80</v>
      </c>
      <c r="B1420" s="134">
        <v>798</v>
      </c>
      <c r="C1420" s="44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4"/>
    </row>
    <row r="1421" spans="1:42" s="2" customFormat="1" ht="15.95" customHeight="1" x14ac:dyDescent="0.2">
      <c r="A1421" s="26" t="s">
        <v>81</v>
      </c>
      <c r="B1421" s="134">
        <v>2135</v>
      </c>
      <c r="C1421" s="44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4"/>
    </row>
    <row r="1422" spans="1:42" s="2" customFormat="1" ht="15.95" customHeight="1" x14ac:dyDescent="0.2">
      <c r="A1422" s="26" t="s">
        <v>82</v>
      </c>
      <c r="B1422" s="134">
        <v>13992</v>
      </c>
      <c r="C1422" s="44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4"/>
    </row>
    <row r="1423" spans="1:42" s="2" customFormat="1" ht="15.95" customHeight="1" x14ac:dyDescent="0.2">
      <c r="A1423" s="26" t="s">
        <v>83</v>
      </c>
      <c r="B1423" s="134">
        <v>1485</v>
      </c>
      <c r="C1423" s="44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4"/>
    </row>
    <row r="1424" spans="1:42" s="2" customFormat="1" ht="15.95" customHeight="1" x14ac:dyDescent="0.2">
      <c r="A1424" s="26" t="s">
        <v>84</v>
      </c>
      <c r="B1424" s="134">
        <v>2611</v>
      </c>
      <c r="C1424" s="44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4"/>
    </row>
    <row r="1425" spans="1:47" s="2" customFormat="1" ht="15.95" customHeight="1" x14ac:dyDescent="0.2">
      <c r="A1425" s="26" t="s">
        <v>85</v>
      </c>
      <c r="B1425" s="134">
        <v>13235</v>
      </c>
      <c r="C1425" s="44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4"/>
    </row>
    <row r="1426" spans="1:47" s="2" customFormat="1" ht="15.95" customHeight="1" x14ac:dyDescent="0.2">
      <c r="A1426" s="26" t="s">
        <v>86</v>
      </c>
      <c r="B1426" s="134">
        <v>11314</v>
      </c>
      <c r="C1426" s="44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4"/>
    </row>
    <row r="1427" spans="1:47" s="2" customFormat="1" ht="15.95" customHeight="1" x14ac:dyDescent="0.2">
      <c r="A1427" s="26" t="s">
        <v>87</v>
      </c>
      <c r="B1427" s="134">
        <v>3871</v>
      </c>
      <c r="C1427" s="44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4"/>
    </row>
    <row r="1428" spans="1:47" s="2" customFormat="1" ht="15.95" customHeight="1" x14ac:dyDescent="0.2">
      <c r="A1428" s="26" t="s">
        <v>88</v>
      </c>
      <c r="B1428" s="134">
        <v>2824</v>
      </c>
      <c r="C1428" s="44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4"/>
    </row>
    <row r="1429" spans="1:47" s="2" customFormat="1" ht="15.95" customHeight="1" x14ac:dyDescent="0.2">
      <c r="A1429" s="26" t="s">
        <v>89</v>
      </c>
      <c r="B1429" s="134">
        <v>817</v>
      </c>
      <c r="C1429" s="44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4"/>
    </row>
    <row r="1430" spans="1:47" s="2" customFormat="1" ht="15.95" customHeight="1" x14ac:dyDescent="0.2">
      <c r="A1430" s="26" t="s">
        <v>90</v>
      </c>
      <c r="B1430" s="134">
        <v>4786</v>
      </c>
      <c r="C1430" s="44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4"/>
    </row>
    <row r="1431" spans="1:47" s="2" customFormat="1" ht="15.95" customHeight="1" x14ac:dyDescent="0.2">
      <c r="A1431" s="26" t="s">
        <v>91</v>
      </c>
      <c r="B1431" s="134">
        <v>4249</v>
      </c>
      <c r="C1431" s="44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4"/>
    </row>
    <row r="1432" spans="1:47" s="2" customFormat="1" ht="15.95" customHeight="1" x14ac:dyDescent="0.2">
      <c r="A1432" s="26" t="s">
        <v>92</v>
      </c>
      <c r="B1432" s="134">
        <v>5185</v>
      </c>
      <c r="C1432" s="44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4"/>
    </row>
    <row r="1433" spans="1:47" s="2" customFormat="1" ht="15.95" customHeight="1" x14ac:dyDescent="0.2">
      <c r="A1433" s="27" t="s">
        <v>93</v>
      </c>
      <c r="B1433" s="134">
        <v>14521</v>
      </c>
      <c r="C1433" s="44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4"/>
    </row>
    <row r="1434" spans="1:47" s="2" customFormat="1" ht="15.95" customHeight="1" x14ac:dyDescent="0.2">
      <c r="A1434" s="154"/>
      <c r="B1434" s="154"/>
      <c r="C1434" s="155"/>
      <c r="D1434" s="155"/>
      <c r="E1434" s="155"/>
      <c r="F1434" s="155"/>
      <c r="G1434" s="155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4"/>
    </row>
    <row r="1435" spans="1:47" s="2" customFormat="1" ht="15.95" customHeight="1" x14ac:dyDescent="0.2">
      <c r="A1435" s="143" t="s">
        <v>279</v>
      </c>
      <c r="B1435" s="143"/>
      <c r="C1435" s="140"/>
      <c r="D1435" s="140"/>
      <c r="E1435" s="140"/>
      <c r="F1435" s="140"/>
      <c r="G1435" s="140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4"/>
    </row>
    <row r="1436" spans="1:47" s="2" customFormat="1" ht="15.95" customHeight="1" x14ac:dyDescent="0.2">
      <c r="A1436" s="156" t="s">
        <v>15</v>
      </c>
      <c r="B1436" s="162" t="s">
        <v>261</v>
      </c>
      <c r="C1436" s="44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4"/>
    </row>
    <row r="1437" spans="1:47" s="2" customFormat="1" ht="15.95" customHeight="1" x14ac:dyDescent="0.2">
      <c r="A1437" s="156"/>
      <c r="B1437" s="163"/>
      <c r="C1437" s="44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4"/>
    </row>
    <row r="1438" spans="1:47" s="2" customFormat="1" ht="15.95" customHeight="1" x14ac:dyDescent="0.2">
      <c r="A1438" s="156"/>
      <c r="B1438" s="164"/>
      <c r="C1438" s="44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4"/>
    </row>
    <row r="1439" spans="1:47" s="2" customFormat="1" ht="15.95" customHeight="1" x14ac:dyDescent="0.2">
      <c r="A1439" s="5" t="s">
        <v>94</v>
      </c>
      <c r="B1439" s="134">
        <v>90502</v>
      </c>
      <c r="C1439" s="44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4"/>
    </row>
    <row r="1440" spans="1:47" s="2" customFormat="1" ht="15.95" customHeight="1" x14ac:dyDescent="0.2">
      <c r="A1440" s="26" t="s">
        <v>95</v>
      </c>
      <c r="B1440" s="134">
        <v>2657</v>
      </c>
      <c r="C1440" s="44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4"/>
    </row>
    <row r="1441" spans="1:47" s="2" customFormat="1" ht="15.95" customHeight="1" x14ac:dyDescent="0.2">
      <c r="A1441" s="32" t="s">
        <v>2</v>
      </c>
      <c r="B1441" s="53">
        <f>SUM(B1439:B1440,B1407:B1433,B1375:B1401,B1343:B1369)</f>
        <v>602630</v>
      </c>
      <c r="C1441" s="44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4"/>
    </row>
    <row r="1442" spans="1:47" s="2" customFormat="1" ht="15.95" customHeight="1" x14ac:dyDescent="0.2">
      <c r="A1442" s="176" t="s">
        <v>238</v>
      </c>
      <c r="B1442" s="176"/>
      <c r="C1442" s="177"/>
      <c r="D1442" s="177"/>
      <c r="E1442" s="177"/>
      <c r="F1442" s="177"/>
      <c r="G1442" s="177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4"/>
    </row>
    <row r="1443" spans="1:47" s="2" customFormat="1" ht="15.95" customHeight="1" x14ac:dyDescent="0.2">
      <c r="A1443" s="140" t="s">
        <v>262</v>
      </c>
      <c r="B1443" s="140"/>
      <c r="C1443" s="140"/>
      <c r="D1443" s="140"/>
      <c r="E1443" s="140"/>
      <c r="F1443" s="140"/>
      <c r="G1443" s="140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4"/>
    </row>
    <row r="1444" spans="1:47" s="2" customFormat="1" ht="15.95" customHeight="1" x14ac:dyDescent="0.2">
      <c r="A1444" s="140"/>
      <c r="B1444" s="140"/>
      <c r="C1444" s="140"/>
      <c r="D1444" s="140"/>
      <c r="E1444" s="140"/>
      <c r="F1444" s="140"/>
      <c r="G1444" s="140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4"/>
    </row>
    <row r="1445" spans="1:47" s="2" customFormat="1" ht="15.95" customHeight="1" x14ac:dyDescent="0.2">
      <c r="A1445" s="144"/>
      <c r="B1445" s="144"/>
      <c r="C1445" s="144"/>
      <c r="D1445" s="144"/>
      <c r="E1445" s="144"/>
      <c r="F1445" s="144"/>
      <c r="G1445" s="144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4"/>
    </row>
    <row r="1446" spans="1:47" s="2" customFormat="1" ht="15.95" customHeight="1" x14ac:dyDescent="0.2">
      <c r="A1446" s="143" t="s">
        <v>464</v>
      </c>
      <c r="B1446" s="143"/>
      <c r="C1446" s="143"/>
      <c r="D1446" s="143"/>
      <c r="E1446" s="143"/>
      <c r="F1446" s="143"/>
      <c r="G1446" s="14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4"/>
    </row>
    <row r="1447" spans="1:47" s="2" customFormat="1" ht="15.95" customHeight="1" x14ac:dyDescent="0.2">
      <c r="A1447" s="149" t="s">
        <v>1</v>
      </c>
      <c r="B1447" s="149" t="s">
        <v>331</v>
      </c>
      <c r="C1447" s="149" t="s">
        <v>332</v>
      </c>
      <c r="D1447" s="149" t="s">
        <v>333</v>
      </c>
      <c r="E1447" s="149" t="s">
        <v>465</v>
      </c>
      <c r="F1447" s="149" t="s">
        <v>466</v>
      </c>
      <c r="G1447" s="162" t="s">
        <v>467</v>
      </c>
      <c r="H1447" s="44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4"/>
    </row>
    <row r="1448" spans="1:47" s="2" customFormat="1" ht="15.95" customHeight="1" x14ac:dyDescent="0.2">
      <c r="A1448" s="150"/>
      <c r="B1448" s="150"/>
      <c r="C1448" s="150"/>
      <c r="D1448" s="150"/>
      <c r="E1448" s="150"/>
      <c r="F1448" s="150"/>
      <c r="G1448" s="163"/>
      <c r="H1448" s="44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4"/>
    </row>
    <row r="1449" spans="1:47" s="2" customFormat="1" ht="15.95" customHeight="1" x14ac:dyDescent="0.2">
      <c r="A1449" s="151"/>
      <c r="B1449" s="151"/>
      <c r="C1449" s="151"/>
      <c r="D1449" s="151"/>
      <c r="E1449" s="151"/>
      <c r="F1449" s="151"/>
      <c r="G1449" s="164"/>
      <c r="H1449" s="44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4"/>
    </row>
    <row r="1450" spans="1:47" s="2" customFormat="1" ht="15.95" customHeight="1" x14ac:dyDescent="0.2">
      <c r="A1450" s="5" t="s">
        <v>156</v>
      </c>
      <c r="B1450" s="7">
        <v>9603</v>
      </c>
      <c r="C1450" s="7">
        <v>3011.0299131327051</v>
      </c>
      <c r="D1450" s="16">
        <v>0.31355096460821674</v>
      </c>
      <c r="E1450" s="7">
        <v>8956</v>
      </c>
      <c r="F1450" s="7">
        <v>2027</v>
      </c>
      <c r="G1450" s="58">
        <v>0.22632871817775793</v>
      </c>
      <c r="H1450" s="44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4"/>
    </row>
    <row r="1451" spans="1:47" s="2" customFormat="1" ht="15.95" customHeight="1" x14ac:dyDescent="0.2">
      <c r="A1451" s="26" t="s">
        <v>160</v>
      </c>
      <c r="B1451" s="8">
        <v>8931</v>
      </c>
      <c r="C1451" s="8">
        <v>3046.9657208677677</v>
      </c>
      <c r="D1451" s="17">
        <v>0.34116736321439567</v>
      </c>
      <c r="E1451" s="8">
        <v>8342</v>
      </c>
      <c r="F1451" s="8">
        <v>1756</v>
      </c>
      <c r="G1451" s="59">
        <v>0.2105010788779669</v>
      </c>
      <c r="H1451" s="44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4"/>
    </row>
    <row r="1452" spans="1:47" s="2" customFormat="1" ht="15.95" customHeight="1" x14ac:dyDescent="0.2">
      <c r="A1452" s="26" t="s">
        <v>161</v>
      </c>
      <c r="B1452" s="8">
        <v>6459</v>
      </c>
      <c r="C1452" s="8">
        <v>2186.6247503885638</v>
      </c>
      <c r="D1452" s="17">
        <v>0.33853920891601857</v>
      </c>
      <c r="E1452" s="8">
        <v>6457</v>
      </c>
      <c r="F1452" s="8">
        <v>1507</v>
      </c>
      <c r="G1452" s="59">
        <v>0.23339011925042588</v>
      </c>
      <c r="H1452" s="44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4"/>
    </row>
    <row r="1453" spans="1:47" s="2" customFormat="1" ht="15.95" customHeight="1" x14ac:dyDescent="0.2">
      <c r="A1453" s="26" t="s">
        <v>162</v>
      </c>
      <c r="B1453" s="8">
        <v>34893</v>
      </c>
      <c r="C1453" s="8">
        <v>8722.5781076309431</v>
      </c>
      <c r="D1453" s="17">
        <v>0.24998074420746119</v>
      </c>
      <c r="E1453" s="8">
        <v>33232</v>
      </c>
      <c r="F1453" s="8">
        <v>4840</v>
      </c>
      <c r="G1453" s="59">
        <v>0.1456427539720751</v>
      </c>
      <c r="H1453" s="44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4"/>
    </row>
    <row r="1454" spans="1:47" s="2" customFormat="1" ht="15.95" customHeight="1" x14ac:dyDescent="0.2">
      <c r="A1454" s="26" t="s">
        <v>163</v>
      </c>
      <c r="B1454" s="8">
        <v>14973</v>
      </c>
      <c r="C1454" s="8">
        <v>4512.3695355844047</v>
      </c>
      <c r="D1454" s="17">
        <v>0.30136709647928972</v>
      </c>
      <c r="E1454" s="8">
        <v>14275</v>
      </c>
      <c r="F1454" s="8">
        <v>2671</v>
      </c>
      <c r="G1454" s="59">
        <v>0.18711033274956218</v>
      </c>
      <c r="H1454" s="44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4"/>
    </row>
    <row r="1455" spans="1:47" s="2" customFormat="1" ht="15.95" customHeight="1" x14ac:dyDescent="0.2">
      <c r="A1455" s="26" t="s">
        <v>164</v>
      </c>
      <c r="B1455" s="8">
        <v>24543</v>
      </c>
      <c r="C1455" s="8">
        <v>8062</v>
      </c>
      <c r="D1455" s="17">
        <v>0.32848470032188404</v>
      </c>
      <c r="E1455" s="8">
        <v>21787</v>
      </c>
      <c r="F1455" s="8">
        <v>4743</v>
      </c>
      <c r="G1455" s="59">
        <v>0.21769862762197642</v>
      </c>
      <c r="H1455" s="44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4"/>
    </row>
    <row r="1456" spans="1:47" s="2" customFormat="1" ht="15.95" customHeight="1" x14ac:dyDescent="0.2">
      <c r="A1456" s="26" t="s">
        <v>165</v>
      </c>
      <c r="B1456" s="8">
        <v>10833</v>
      </c>
      <c r="C1456" s="8">
        <v>2616</v>
      </c>
      <c r="D1456" s="17">
        <v>0.24148435336471891</v>
      </c>
      <c r="E1456" s="8">
        <v>10559</v>
      </c>
      <c r="F1456" s="8">
        <v>1374</v>
      </c>
      <c r="G1456" s="59">
        <v>0.13012595889762288</v>
      </c>
      <c r="H1456" s="44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4"/>
    </row>
    <row r="1457" spans="1:47" s="2" customFormat="1" ht="15.95" customHeight="1" x14ac:dyDescent="0.2">
      <c r="A1457" s="26" t="s">
        <v>166</v>
      </c>
      <c r="B1457" s="8">
        <v>18409</v>
      </c>
      <c r="C1457" s="8">
        <v>4998</v>
      </c>
      <c r="D1457" s="17">
        <v>0.271497637025368</v>
      </c>
      <c r="E1457" s="8">
        <v>17672</v>
      </c>
      <c r="F1457" s="8">
        <v>2920</v>
      </c>
      <c r="G1457" s="59">
        <v>0.16523313716613852</v>
      </c>
      <c r="H1457" s="44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4"/>
    </row>
    <row r="1458" spans="1:47" s="2" customFormat="1" ht="15.95" customHeight="1" x14ac:dyDescent="0.2">
      <c r="A1458" s="26" t="s">
        <v>167</v>
      </c>
      <c r="B1458" s="8">
        <v>22254</v>
      </c>
      <c r="C1458" s="8">
        <v>4972</v>
      </c>
      <c r="D1458" s="17">
        <v>0.22342050867259819</v>
      </c>
      <c r="E1458" s="8">
        <v>20876</v>
      </c>
      <c r="F1458" s="8">
        <v>2780</v>
      </c>
      <c r="G1458" s="59">
        <v>0.13316727342402759</v>
      </c>
      <c r="H1458" s="44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4"/>
    </row>
    <row r="1459" spans="1:47" s="2" customFormat="1" ht="15.95" customHeight="1" x14ac:dyDescent="0.2">
      <c r="A1459" s="26" t="s">
        <v>168</v>
      </c>
      <c r="B1459" s="8">
        <v>106893</v>
      </c>
      <c r="C1459" s="8">
        <v>32176</v>
      </c>
      <c r="D1459" s="17">
        <v>0.30101129166549728</v>
      </c>
      <c r="E1459" s="8">
        <v>84388</v>
      </c>
      <c r="F1459" s="8">
        <v>20488</v>
      </c>
      <c r="G1459" s="59">
        <v>0.24278333412333508</v>
      </c>
      <c r="H1459" s="44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4"/>
    </row>
    <row r="1460" spans="1:47" s="2" customFormat="1" ht="15.95" customHeight="1" x14ac:dyDescent="0.2">
      <c r="A1460" s="15" t="s">
        <v>2</v>
      </c>
      <c r="B1460" s="8">
        <v>257786.5</v>
      </c>
      <c r="C1460" s="8">
        <v>74300</v>
      </c>
      <c r="D1460" s="17">
        <v>0.28822300624741792</v>
      </c>
      <c r="E1460" s="8">
        <v>226543.41666666666</v>
      </c>
      <c r="F1460" s="8">
        <v>45100</v>
      </c>
      <c r="G1460" s="59">
        <v>0.19907883735310489</v>
      </c>
      <c r="H1460" s="44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4"/>
    </row>
    <row r="1461" spans="1:47" s="2" customFormat="1" ht="15.95" customHeight="1" x14ac:dyDescent="0.2">
      <c r="A1461" s="141" t="s">
        <v>238</v>
      </c>
      <c r="B1461" s="141"/>
      <c r="C1461" s="141"/>
      <c r="D1461" s="141"/>
      <c r="E1461" s="141"/>
      <c r="F1461" s="141"/>
      <c r="G1461" s="141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4"/>
    </row>
    <row r="1462" spans="1:47" s="2" customFormat="1" ht="15.95" customHeight="1" x14ac:dyDescent="0.2">
      <c r="A1462" s="165" t="s">
        <v>242</v>
      </c>
      <c r="B1462" s="165"/>
      <c r="C1462" s="165"/>
      <c r="D1462" s="165"/>
      <c r="E1462" s="165"/>
      <c r="F1462" s="165"/>
      <c r="G1462" s="165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4"/>
    </row>
    <row r="1463" spans="1:47" s="2" customFormat="1" ht="15.95" customHeight="1" x14ac:dyDescent="0.2">
      <c r="A1463" s="161"/>
      <c r="B1463" s="161"/>
      <c r="C1463" s="161"/>
      <c r="D1463" s="161"/>
      <c r="E1463" s="161"/>
      <c r="F1463" s="161"/>
      <c r="G1463" s="161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4"/>
    </row>
    <row r="1464" spans="1:47" s="2" customFormat="1" ht="15.95" customHeight="1" x14ac:dyDescent="0.2">
      <c r="A1464" s="144"/>
      <c r="B1464" s="144"/>
      <c r="C1464" s="144"/>
      <c r="D1464" s="144"/>
      <c r="E1464" s="144"/>
      <c r="F1464" s="144"/>
      <c r="G1464" s="144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4"/>
    </row>
    <row r="1465" spans="1:47" s="2" customFormat="1" ht="15.95" customHeight="1" x14ac:dyDescent="0.2">
      <c r="A1465" s="143" t="s">
        <v>280</v>
      </c>
      <c r="B1465" s="143"/>
      <c r="C1465" s="140"/>
      <c r="D1465" s="140"/>
      <c r="E1465" s="140"/>
      <c r="F1465" s="140"/>
      <c r="G1465" s="140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4"/>
    </row>
    <row r="1466" spans="1:47" s="2" customFormat="1" ht="15.95" customHeight="1" x14ac:dyDescent="0.2">
      <c r="A1466" s="149" t="s">
        <v>233</v>
      </c>
      <c r="B1466" s="162" t="s">
        <v>260</v>
      </c>
      <c r="C1466" s="87"/>
      <c r="D1466" s="48"/>
      <c r="E1466" s="48"/>
      <c r="F1466" s="48"/>
      <c r="G1466" s="48"/>
      <c r="H1466" s="48"/>
      <c r="I1466" s="48"/>
      <c r="J1466" s="157"/>
      <c r="K1466" s="219"/>
      <c r="L1466" s="219"/>
      <c r="M1466" s="157"/>
      <c r="N1466" s="157"/>
      <c r="O1466" s="157"/>
      <c r="P1466" s="157"/>
      <c r="Q1466" s="157"/>
      <c r="R1466" s="157"/>
      <c r="S1466" s="157"/>
      <c r="T1466" s="219"/>
      <c r="U1466" s="219"/>
      <c r="V1466" s="157"/>
      <c r="W1466" s="157"/>
      <c r="X1466" s="157"/>
      <c r="Y1466" s="157"/>
      <c r="Z1466" s="157"/>
      <c r="AA1466" s="157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4"/>
    </row>
    <row r="1467" spans="1:47" s="2" customFormat="1" ht="15.95" customHeight="1" x14ac:dyDescent="0.2">
      <c r="A1467" s="150"/>
      <c r="B1467" s="163"/>
      <c r="C1467" s="87"/>
      <c r="D1467" s="48"/>
      <c r="E1467" s="48"/>
      <c r="F1467" s="48"/>
      <c r="G1467" s="48"/>
      <c r="H1467" s="48"/>
      <c r="I1467" s="48"/>
      <c r="J1467" s="157"/>
      <c r="K1467" s="219"/>
      <c r="L1467" s="219"/>
      <c r="M1467" s="157"/>
      <c r="N1467" s="157"/>
      <c r="O1467" s="157"/>
      <c r="P1467" s="157"/>
      <c r="Q1467" s="157"/>
      <c r="R1467" s="157"/>
      <c r="S1467" s="157"/>
      <c r="T1467" s="219"/>
      <c r="U1467" s="219"/>
      <c r="V1467" s="157"/>
      <c r="W1467" s="157"/>
      <c r="X1467" s="157"/>
      <c r="Y1467" s="157"/>
      <c r="Z1467" s="157"/>
      <c r="AA1467" s="157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4"/>
    </row>
    <row r="1468" spans="1:47" s="2" customFormat="1" ht="15.95" customHeight="1" x14ac:dyDescent="0.2">
      <c r="A1468" s="151"/>
      <c r="B1468" s="164"/>
      <c r="C1468" s="87"/>
      <c r="D1468" s="48"/>
      <c r="E1468" s="48"/>
      <c r="F1468" s="48"/>
      <c r="G1468" s="48"/>
      <c r="H1468" s="48"/>
      <c r="I1468" s="48"/>
      <c r="J1468" s="157"/>
      <c r="K1468" s="219"/>
      <c r="L1468" s="219"/>
      <c r="M1468" s="157"/>
      <c r="N1468" s="157"/>
      <c r="O1468" s="157"/>
      <c r="P1468" s="157"/>
      <c r="Q1468" s="157"/>
      <c r="R1468" s="157"/>
      <c r="S1468" s="157"/>
      <c r="T1468" s="219"/>
      <c r="U1468" s="219"/>
      <c r="V1468" s="157"/>
      <c r="W1468" s="157"/>
      <c r="X1468" s="157"/>
      <c r="Y1468" s="157"/>
      <c r="Z1468" s="157"/>
      <c r="AA1468" s="157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4"/>
    </row>
    <row r="1469" spans="1:47" s="2" customFormat="1" ht="15.95" customHeight="1" x14ac:dyDescent="0.2">
      <c r="A1469" s="5" t="s">
        <v>5</v>
      </c>
      <c r="B1469" s="134">
        <v>117986</v>
      </c>
      <c r="C1469" s="66"/>
      <c r="D1469" s="130"/>
      <c r="E1469" s="40"/>
      <c r="F1469" s="130"/>
      <c r="G1469" s="40"/>
      <c r="H1469" s="40"/>
      <c r="I1469" s="40"/>
      <c r="J1469" s="40"/>
      <c r="K1469" s="40"/>
      <c r="L1469" s="40"/>
      <c r="M1469" s="130"/>
      <c r="N1469" s="40"/>
      <c r="O1469" s="130"/>
      <c r="P1469" s="40"/>
      <c r="Q1469" s="40"/>
      <c r="R1469" s="40"/>
      <c r="S1469" s="40"/>
      <c r="T1469" s="40"/>
      <c r="U1469" s="40"/>
      <c r="V1469" s="130"/>
      <c r="W1469" s="40"/>
      <c r="X1469" s="130"/>
      <c r="Y1469" s="40"/>
      <c r="Z1469" s="40"/>
      <c r="AA1469" s="40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4"/>
    </row>
    <row r="1470" spans="1:47" s="2" customFormat="1" ht="15.95" customHeight="1" x14ac:dyDescent="0.2">
      <c r="A1470" s="6" t="s">
        <v>224</v>
      </c>
      <c r="B1470" s="134">
        <v>46443</v>
      </c>
      <c r="C1470" s="66"/>
      <c r="D1470" s="57"/>
      <c r="E1470" s="40"/>
      <c r="F1470" s="57"/>
      <c r="G1470" s="40"/>
      <c r="H1470" s="40"/>
      <c r="I1470" s="40"/>
      <c r="J1470" s="40"/>
      <c r="K1470" s="40"/>
      <c r="L1470" s="40"/>
      <c r="M1470" s="57"/>
      <c r="N1470" s="40"/>
      <c r="O1470" s="57"/>
      <c r="P1470" s="40"/>
      <c r="Q1470" s="40"/>
      <c r="R1470" s="40"/>
      <c r="S1470" s="40"/>
      <c r="T1470" s="40"/>
      <c r="U1470" s="40"/>
      <c r="V1470" s="57"/>
      <c r="W1470" s="40"/>
      <c r="X1470" s="57"/>
      <c r="Y1470" s="40"/>
      <c r="Z1470" s="40"/>
      <c r="AA1470" s="40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4"/>
    </row>
    <row r="1471" spans="1:47" s="2" customFormat="1" ht="15.95" customHeight="1" x14ac:dyDescent="0.2">
      <c r="A1471" s="10" t="s">
        <v>226</v>
      </c>
      <c r="B1471" s="135">
        <v>0.39400000000000002</v>
      </c>
      <c r="C1471" s="66"/>
      <c r="D1471" s="57"/>
      <c r="E1471" s="40"/>
      <c r="F1471" s="57"/>
      <c r="G1471" s="40"/>
      <c r="H1471" s="40"/>
      <c r="I1471" s="40"/>
      <c r="J1471" s="40"/>
      <c r="K1471" s="40"/>
      <c r="L1471" s="40"/>
      <c r="M1471" s="57"/>
      <c r="N1471" s="40"/>
      <c r="O1471" s="57"/>
      <c r="P1471" s="40"/>
      <c r="Q1471" s="40"/>
      <c r="R1471" s="40"/>
      <c r="S1471" s="40"/>
      <c r="T1471" s="40"/>
      <c r="U1471" s="40"/>
      <c r="V1471" s="57"/>
      <c r="W1471" s="40"/>
      <c r="X1471" s="57"/>
      <c r="Y1471" s="40"/>
      <c r="Z1471" s="40"/>
      <c r="AA1471" s="40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4"/>
    </row>
    <row r="1472" spans="1:47" s="2" customFormat="1" ht="15.95" customHeight="1" x14ac:dyDescent="0.2">
      <c r="A1472" s="6" t="s">
        <v>170</v>
      </c>
      <c r="B1472" s="134">
        <v>44188</v>
      </c>
      <c r="C1472" s="66"/>
      <c r="D1472" s="57"/>
      <c r="E1472" s="40"/>
      <c r="F1472" s="57"/>
      <c r="G1472" s="40"/>
      <c r="H1472" s="40"/>
      <c r="I1472" s="40"/>
      <c r="J1472" s="40"/>
      <c r="K1472" s="40"/>
      <c r="L1472" s="40"/>
      <c r="M1472" s="57"/>
      <c r="N1472" s="40"/>
      <c r="O1472" s="57"/>
      <c r="P1472" s="40"/>
      <c r="Q1472" s="40"/>
      <c r="R1472" s="40"/>
      <c r="S1472" s="40"/>
      <c r="T1472" s="40"/>
      <c r="U1472" s="40"/>
      <c r="V1472" s="57"/>
      <c r="W1472" s="40"/>
      <c r="X1472" s="57"/>
      <c r="Y1472" s="40"/>
      <c r="Z1472" s="40"/>
      <c r="AA1472" s="40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4"/>
    </row>
    <row r="1473" spans="1:47" s="2" customFormat="1" ht="15.95" customHeight="1" x14ac:dyDescent="0.2">
      <c r="A1473" s="6" t="s">
        <v>171</v>
      </c>
      <c r="B1473" s="134">
        <v>2255</v>
      </c>
      <c r="C1473" s="66"/>
      <c r="D1473" s="57"/>
      <c r="E1473" s="40"/>
      <c r="F1473" s="57"/>
      <c r="G1473" s="40"/>
      <c r="H1473" s="40"/>
      <c r="I1473" s="40"/>
      <c r="J1473" s="40"/>
      <c r="K1473" s="49"/>
      <c r="L1473" s="40"/>
      <c r="M1473" s="57"/>
      <c r="N1473" s="40"/>
      <c r="O1473" s="57"/>
      <c r="P1473" s="40"/>
      <c r="Q1473" s="40"/>
      <c r="R1473" s="40"/>
      <c r="S1473" s="40"/>
      <c r="T1473" s="49"/>
      <c r="U1473" s="40"/>
      <c r="V1473" s="57"/>
      <c r="W1473" s="40"/>
      <c r="X1473" s="57"/>
      <c r="Y1473" s="40"/>
      <c r="Z1473" s="40"/>
      <c r="AA1473" s="40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4"/>
    </row>
    <row r="1474" spans="1:47" s="2" customFormat="1" ht="15.95" customHeight="1" x14ac:dyDescent="0.2">
      <c r="A1474" s="10" t="s">
        <v>225</v>
      </c>
      <c r="B1474" s="135">
        <v>4.9000000000000002E-2</v>
      </c>
      <c r="C1474" s="66"/>
      <c r="D1474" s="57"/>
      <c r="E1474" s="40"/>
      <c r="F1474" s="57"/>
      <c r="G1474" s="40"/>
      <c r="H1474" s="40"/>
      <c r="I1474" s="40"/>
      <c r="J1474" s="40"/>
      <c r="K1474" s="49"/>
      <c r="L1474" s="40"/>
      <c r="M1474" s="57"/>
      <c r="N1474" s="40"/>
      <c r="O1474" s="57"/>
      <c r="P1474" s="40"/>
      <c r="Q1474" s="40"/>
      <c r="R1474" s="40"/>
      <c r="S1474" s="40"/>
      <c r="T1474" s="49"/>
      <c r="U1474" s="40"/>
      <c r="V1474" s="57"/>
      <c r="W1474" s="40"/>
      <c r="X1474" s="57"/>
      <c r="Y1474" s="40"/>
      <c r="Z1474" s="40"/>
      <c r="AA1474" s="40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4"/>
    </row>
    <row r="1475" spans="1:47" s="2" customFormat="1" ht="15.95" customHeight="1" x14ac:dyDescent="0.2">
      <c r="A1475" s="141" t="s">
        <v>238</v>
      </c>
      <c r="B1475" s="141"/>
      <c r="C1475" s="142"/>
      <c r="D1475" s="142"/>
      <c r="E1475" s="142"/>
      <c r="F1475" s="142"/>
      <c r="G1475" s="142"/>
      <c r="H1475" s="40"/>
      <c r="I1475" s="131"/>
      <c r="J1475" s="40"/>
      <c r="K1475" s="131"/>
      <c r="L1475" s="40"/>
      <c r="M1475" s="40"/>
      <c r="N1475" s="40"/>
      <c r="O1475" s="40"/>
      <c r="P1475" s="49"/>
      <c r="Q1475" s="40"/>
      <c r="R1475" s="131"/>
      <c r="S1475" s="40"/>
      <c r="T1475" s="131"/>
      <c r="U1475" s="40"/>
      <c r="V1475" s="40"/>
      <c r="W1475" s="40"/>
      <c r="X1475" s="40"/>
      <c r="Y1475" s="49"/>
      <c r="Z1475" s="40"/>
      <c r="AA1475" s="131"/>
      <c r="AB1475" s="40"/>
      <c r="AC1475" s="131"/>
      <c r="AD1475" s="40"/>
      <c r="AE1475" s="40"/>
      <c r="AF1475" s="40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4"/>
    </row>
    <row r="1476" spans="1:47" s="2" customFormat="1" ht="15.95" customHeight="1" x14ac:dyDescent="0.2">
      <c r="A1476" s="140" t="s">
        <v>262</v>
      </c>
      <c r="B1476" s="140"/>
      <c r="C1476" s="140"/>
      <c r="D1476" s="140"/>
      <c r="E1476" s="140"/>
      <c r="F1476" s="140"/>
      <c r="G1476" s="140"/>
      <c r="H1476" s="40"/>
      <c r="I1476" s="131"/>
      <c r="J1476" s="40"/>
      <c r="K1476" s="131"/>
      <c r="L1476" s="40"/>
      <c r="M1476" s="40"/>
      <c r="N1476" s="40"/>
      <c r="O1476" s="40"/>
      <c r="P1476" s="49"/>
      <c r="Q1476" s="40"/>
      <c r="R1476" s="131"/>
      <c r="S1476" s="40"/>
      <c r="T1476" s="131"/>
      <c r="U1476" s="40"/>
      <c r="V1476" s="40"/>
      <c r="W1476" s="40"/>
      <c r="X1476" s="40"/>
      <c r="Y1476" s="49"/>
      <c r="Z1476" s="40"/>
      <c r="AA1476" s="131"/>
      <c r="AB1476" s="40"/>
      <c r="AC1476" s="131"/>
      <c r="AD1476" s="40"/>
      <c r="AE1476" s="40"/>
      <c r="AF1476" s="40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4"/>
    </row>
    <row r="1477" spans="1:47" s="2" customFormat="1" ht="15.95" customHeight="1" x14ac:dyDescent="0.2">
      <c r="A1477" s="140"/>
      <c r="B1477" s="140"/>
      <c r="C1477" s="140"/>
      <c r="D1477" s="140"/>
      <c r="E1477" s="140"/>
      <c r="F1477" s="140"/>
      <c r="G1477" s="140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4"/>
    </row>
    <row r="1478" spans="1:47" s="2" customFormat="1" ht="15.95" customHeight="1" x14ac:dyDescent="0.2">
      <c r="A1478" s="140"/>
      <c r="B1478" s="140"/>
      <c r="C1478" s="140"/>
      <c r="D1478" s="140"/>
      <c r="E1478" s="140"/>
      <c r="F1478" s="140"/>
      <c r="G1478" s="140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4"/>
    </row>
    <row r="1479" spans="1:47" s="2" customFormat="1" ht="14.1" customHeight="1" x14ac:dyDescent="0.2">
      <c r="A1479" s="143" t="s">
        <v>281</v>
      </c>
      <c r="B1479" s="143"/>
      <c r="C1479" s="143"/>
      <c r="D1479" s="143"/>
      <c r="E1479" s="143"/>
      <c r="F1479" s="140"/>
      <c r="G1479" s="140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4"/>
    </row>
    <row r="1480" spans="1:47" s="2" customFormat="1" ht="14.1" customHeight="1" x14ac:dyDescent="0.2">
      <c r="A1480" s="85" t="s">
        <v>4</v>
      </c>
      <c r="B1480" s="227" t="s">
        <v>9</v>
      </c>
      <c r="C1480" s="227" t="s">
        <v>117</v>
      </c>
      <c r="D1480" s="227" t="s">
        <v>118</v>
      </c>
      <c r="E1480" s="229" t="s">
        <v>131</v>
      </c>
      <c r="F1480" s="44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4"/>
    </row>
    <row r="1481" spans="1:47" s="2" customFormat="1" ht="14.1" customHeight="1" x14ac:dyDescent="0.2">
      <c r="A1481" s="86"/>
      <c r="B1481" s="228"/>
      <c r="C1481" s="228"/>
      <c r="D1481" s="228"/>
      <c r="E1481" s="230"/>
      <c r="F1481" s="44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4"/>
    </row>
    <row r="1482" spans="1:47" s="2" customFormat="1" ht="14.1" customHeight="1" x14ac:dyDescent="0.2">
      <c r="A1482" s="54" t="s">
        <v>9</v>
      </c>
      <c r="B1482" s="7">
        <f>SUM(C1482:E1482,B1516:E1516)</f>
        <v>86848</v>
      </c>
      <c r="C1482" s="134">
        <v>54209</v>
      </c>
      <c r="D1482" s="134">
        <v>11574</v>
      </c>
      <c r="E1482" s="134">
        <v>280</v>
      </c>
      <c r="F1482" s="44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4"/>
    </row>
    <row r="1483" spans="1:47" s="2" customFormat="1" ht="14.1" customHeight="1" x14ac:dyDescent="0.2">
      <c r="A1483" s="55" t="s">
        <v>154</v>
      </c>
      <c r="B1483" s="8">
        <f t="shared" ref="B1483:B1511" si="24">SUM(C1483:E1483,B1517:E1517)</f>
        <v>20416</v>
      </c>
      <c r="C1483" s="134">
        <v>9555</v>
      </c>
      <c r="D1483" s="134">
        <v>4024</v>
      </c>
      <c r="E1483" s="134">
        <v>60</v>
      </c>
      <c r="F1483" s="44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4"/>
    </row>
    <row r="1484" spans="1:47" s="2" customFormat="1" ht="14.1" customHeight="1" x14ac:dyDescent="0.2">
      <c r="A1484" s="74">
        <v>15</v>
      </c>
      <c r="B1484" s="8">
        <f t="shared" si="24"/>
        <v>1085</v>
      </c>
      <c r="C1484" s="134">
        <v>531</v>
      </c>
      <c r="D1484" s="134">
        <v>149</v>
      </c>
      <c r="E1484" s="134">
        <v>4</v>
      </c>
      <c r="F1484" s="44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4"/>
    </row>
    <row r="1485" spans="1:47" s="2" customFormat="1" ht="14.1" customHeight="1" x14ac:dyDescent="0.2">
      <c r="A1485" s="55" t="s">
        <v>137</v>
      </c>
      <c r="B1485" s="8">
        <f t="shared" si="24"/>
        <v>2168</v>
      </c>
      <c r="C1485" s="134">
        <v>1054</v>
      </c>
      <c r="D1485" s="134">
        <v>300</v>
      </c>
      <c r="E1485" s="134">
        <v>4</v>
      </c>
      <c r="F1485" s="44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4"/>
    </row>
    <row r="1486" spans="1:47" s="2" customFormat="1" ht="14.1" customHeight="1" x14ac:dyDescent="0.2">
      <c r="A1486" s="55" t="s">
        <v>138</v>
      </c>
      <c r="B1486" s="8">
        <f t="shared" si="24"/>
        <v>27703</v>
      </c>
      <c r="C1486" s="134">
        <v>19454</v>
      </c>
      <c r="D1486" s="134">
        <v>2538</v>
      </c>
      <c r="E1486" s="134">
        <v>0</v>
      </c>
      <c r="F1486" s="44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4"/>
    </row>
    <row r="1487" spans="1:47" s="2" customFormat="1" ht="14.1" customHeight="1" x14ac:dyDescent="0.2">
      <c r="A1487" s="55" t="s">
        <v>139</v>
      </c>
      <c r="B1487" s="8">
        <f t="shared" si="24"/>
        <v>10945</v>
      </c>
      <c r="C1487" s="134">
        <v>7007</v>
      </c>
      <c r="D1487" s="134">
        <v>1546</v>
      </c>
      <c r="E1487" s="134">
        <v>42</v>
      </c>
      <c r="F1487" s="44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4"/>
    </row>
    <row r="1488" spans="1:47" s="2" customFormat="1" ht="14.1" customHeight="1" x14ac:dyDescent="0.2">
      <c r="A1488" s="55" t="s">
        <v>140</v>
      </c>
      <c r="B1488" s="8">
        <f t="shared" si="24"/>
        <v>7579</v>
      </c>
      <c r="C1488" s="134">
        <v>4795</v>
      </c>
      <c r="D1488" s="134">
        <v>837</v>
      </c>
      <c r="E1488" s="134">
        <v>33</v>
      </c>
      <c r="F1488" s="44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4"/>
    </row>
    <row r="1489" spans="1:45" s="2" customFormat="1" ht="14.1" customHeight="1" x14ac:dyDescent="0.2">
      <c r="A1489" s="55" t="s">
        <v>148</v>
      </c>
      <c r="B1489" s="8">
        <f t="shared" si="24"/>
        <v>6882</v>
      </c>
      <c r="C1489" s="134">
        <v>4484</v>
      </c>
      <c r="D1489" s="134">
        <v>1160</v>
      </c>
      <c r="E1489" s="134">
        <v>61</v>
      </c>
      <c r="F1489" s="44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4"/>
    </row>
    <row r="1490" spans="1:45" s="2" customFormat="1" ht="14.1" customHeight="1" x14ac:dyDescent="0.2">
      <c r="A1490" s="55" t="s">
        <v>112</v>
      </c>
      <c r="B1490" s="8">
        <f t="shared" si="24"/>
        <v>5860</v>
      </c>
      <c r="C1490" s="134">
        <v>4081</v>
      </c>
      <c r="D1490" s="134">
        <v>647</v>
      </c>
      <c r="E1490" s="134">
        <v>56</v>
      </c>
      <c r="F1490" s="44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4"/>
    </row>
    <row r="1491" spans="1:45" s="2" customFormat="1" ht="14.1" customHeight="1" x14ac:dyDescent="0.2">
      <c r="A1491" s="55" t="s">
        <v>143</v>
      </c>
      <c r="B1491" s="8">
        <f t="shared" si="24"/>
        <v>4210</v>
      </c>
      <c r="C1491" s="134">
        <v>3248</v>
      </c>
      <c r="D1491" s="134">
        <v>373</v>
      </c>
      <c r="E1491" s="134">
        <v>20</v>
      </c>
      <c r="F1491" s="44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4"/>
    </row>
    <row r="1492" spans="1:45" s="2" customFormat="1" ht="14.1" customHeight="1" x14ac:dyDescent="0.2">
      <c r="A1492" s="56" t="s">
        <v>115</v>
      </c>
      <c r="B1492" s="8">
        <f t="shared" si="24"/>
        <v>39846</v>
      </c>
      <c r="C1492" s="134">
        <v>24561</v>
      </c>
      <c r="D1492" s="134">
        <v>5362</v>
      </c>
      <c r="E1492" s="134">
        <v>120</v>
      </c>
      <c r="F1492" s="44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4"/>
    </row>
    <row r="1493" spans="1:45" s="2" customFormat="1" ht="14.1" customHeight="1" x14ac:dyDescent="0.2">
      <c r="A1493" s="55" t="s">
        <v>154</v>
      </c>
      <c r="B1493" s="8">
        <f t="shared" si="24"/>
        <v>10452</v>
      </c>
      <c r="C1493" s="134">
        <v>4669</v>
      </c>
      <c r="D1493" s="134">
        <v>2080</v>
      </c>
      <c r="E1493" s="134">
        <v>36</v>
      </c>
      <c r="F1493" s="44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4"/>
    </row>
    <row r="1494" spans="1:45" s="2" customFormat="1" ht="14.1" customHeight="1" x14ac:dyDescent="0.2">
      <c r="A1494" s="74">
        <v>15</v>
      </c>
      <c r="B1494" s="8">
        <f t="shared" si="24"/>
        <v>606</v>
      </c>
      <c r="C1494" s="134">
        <v>277</v>
      </c>
      <c r="D1494" s="134">
        <v>66</v>
      </c>
      <c r="E1494" s="134">
        <v>0</v>
      </c>
      <c r="F1494" s="44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4"/>
    </row>
    <row r="1495" spans="1:45" s="2" customFormat="1" ht="14.1" customHeight="1" x14ac:dyDescent="0.2">
      <c r="A1495" s="55" t="s">
        <v>137</v>
      </c>
      <c r="B1495" s="8">
        <f t="shared" si="24"/>
        <v>1016</v>
      </c>
      <c r="C1495" s="134">
        <v>474</v>
      </c>
      <c r="D1495" s="134">
        <v>194</v>
      </c>
      <c r="E1495" s="134">
        <v>4</v>
      </c>
      <c r="F1495" s="44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4"/>
    </row>
    <row r="1496" spans="1:45" s="2" customFormat="1" ht="14.1" customHeight="1" x14ac:dyDescent="0.2">
      <c r="A1496" s="55" t="s">
        <v>138</v>
      </c>
      <c r="B1496" s="8">
        <f t="shared" si="24"/>
        <v>13036</v>
      </c>
      <c r="C1496" s="134">
        <v>9348</v>
      </c>
      <c r="D1496" s="134">
        <v>1076</v>
      </c>
      <c r="E1496" s="134">
        <v>0</v>
      </c>
      <c r="F1496" s="44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4"/>
    </row>
    <row r="1497" spans="1:45" s="2" customFormat="1" ht="14.1" customHeight="1" x14ac:dyDescent="0.2">
      <c r="A1497" s="55" t="s">
        <v>139</v>
      </c>
      <c r="B1497" s="8">
        <f t="shared" si="24"/>
        <v>4336</v>
      </c>
      <c r="C1497" s="134">
        <v>2755</v>
      </c>
      <c r="D1497" s="134">
        <v>558</v>
      </c>
      <c r="E1497" s="134">
        <v>27</v>
      </c>
      <c r="F1497" s="44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4"/>
    </row>
    <row r="1498" spans="1:45" s="2" customFormat="1" ht="14.1" customHeight="1" x14ac:dyDescent="0.2">
      <c r="A1498" s="55" t="s">
        <v>140</v>
      </c>
      <c r="B1498" s="8">
        <f t="shared" si="24"/>
        <v>3331</v>
      </c>
      <c r="C1498" s="134">
        <v>2143</v>
      </c>
      <c r="D1498" s="134">
        <v>387</v>
      </c>
      <c r="E1498" s="134">
        <v>8</v>
      </c>
      <c r="F1498" s="44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4"/>
    </row>
    <row r="1499" spans="1:45" s="2" customFormat="1" ht="14.1" customHeight="1" x14ac:dyDescent="0.2">
      <c r="A1499" s="55" t="s">
        <v>148</v>
      </c>
      <c r="B1499" s="8">
        <f t="shared" si="24"/>
        <v>3102</v>
      </c>
      <c r="C1499" s="134">
        <v>2014</v>
      </c>
      <c r="D1499" s="134">
        <v>514</v>
      </c>
      <c r="E1499" s="134">
        <v>14</v>
      </c>
      <c r="F1499" s="44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4"/>
    </row>
    <row r="1500" spans="1:45" s="2" customFormat="1" ht="14.1" customHeight="1" x14ac:dyDescent="0.2">
      <c r="A1500" s="55" t="s">
        <v>112</v>
      </c>
      <c r="B1500" s="8">
        <f t="shared" si="24"/>
        <v>2679</v>
      </c>
      <c r="C1500" s="134">
        <v>1898</v>
      </c>
      <c r="D1500" s="134">
        <v>331</v>
      </c>
      <c r="E1500" s="134">
        <v>15</v>
      </c>
      <c r="F1500" s="44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4"/>
    </row>
    <row r="1501" spans="1:45" s="2" customFormat="1" ht="14.1" customHeight="1" x14ac:dyDescent="0.2">
      <c r="A1501" s="55" t="s">
        <v>143</v>
      </c>
      <c r="B1501" s="8">
        <f t="shared" si="24"/>
        <v>1288</v>
      </c>
      <c r="C1501" s="134">
        <v>983</v>
      </c>
      <c r="D1501" s="134">
        <v>156</v>
      </c>
      <c r="E1501" s="134">
        <v>16</v>
      </c>
      <c r="F1501" s="44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4"/>
    </row>
    <row r="1502" spans="1:45" s="2" customFormat="1" ht="14.1" customHeight="1" x14ac:dyDescent="0.2">
      <c r="A1502" s="56" t="s">
        <v>116</v>
      </c>
      <c r="B1502" s="8">
        <f t="shared" si="24"/>
        <v>47002</v>
      </c>
      <c r="C1502" s="134">
        <v>29648</v>
      </c>
      <c r="D1502" s="134">
        <v>6212</v>
      </c>
      <c r="E1502" s="134">
        <v>160</v>
      </c>
      <c r="F1502" s="44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4"/>
    </row>
    <row r="1503" spans="1:45" s="2" customFormat="1" ht="14.1" customHeight="1" x14ac:dyDescent="0.2">
      <c r="A1503" s="55" t="s">
        <v>154</v>
      </c>
      <c r="B1503" s="8">
        <f t="shared" si="24"/>
        <v>9964</v>
      </c>
      <c r="C1503" s="134">
        <v>4886</v>
      </c>
      <c r="D1503" s="134">
        <v>1944</v>
      </c>
      <c r="E1503" s="134">
        <v>24</v>
      </c>
      <c r="F1503" s="44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4"/>
    </row>
    <row r="1504" spans="1:45" s="2" customFormat="1" ht="14.1" customHeight="1" x14ac:dyDescent="0.2">
      <c r="A1504" s="74">
        <v>15</v>
      </c>
      <c r="B1504" s="8">
        <f t="shared" si="24"/>
        <v>479</v>
      </c>
      <c r="C1504" s="134">
        <v>254</v>
      </c>
      <c r="D1504" s="134">
        <v>83</v>
      </c>
      <c r="E1504" s="134">
        <v>4</v>
      </c>
      <c r="F1504" s="44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4"/>
    </row>
    <row r="1505" spans="1:47" s="2" customFormat="1" ht="14.1" customHeight="1" x14ac:dyDescent="0.2">
      <c r="A1505" s="55" t="s">
        <v>137</v>
      </c>
      <c r="B1505" s="8">
        <f t="shared" si="24"/>
        <v>1152</v>
      </c>
      <c r="C1505" s="134">
        <v>580</v>
      </c>
      <c r="D1505" s="134">
        <v>106</v>
      </c>
      <c r="E1505" s="134">
        <v>0</v>
      </c>
      <c r="F1505" s="44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4"/>
    </row>
    <row r="1506" spans="1:47" s="2" customFormat="1" ht="14.1" customHeight="1" x14ac:dyDescent="0.2">
      <c r="A1506" s="55" t="s">
        <v>138</v>
      </c>
      <c r="B1506" s="8">
        <f t="shared" si="24"/>
        <v>14667</v>
      </c>
      <c r="C1506" s="134">
        <v>10106</v>
      </c>
      <c r="D1506" s="134">
        <v>1462</v>
      </c>
      <c r="E1506" s="134">
        <v>0</v>
      </c>
      <c r="F1506" s="44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4"/>
    </row>
    <row r="1507" spans="1:47" s="2" customFormat="1" ht="14.1" customHeight="1" x14ac:dyDescent="0.2">
      <c r="A1507" s="81" t="s">
        <v>139</v>
      </c>
      <c r="B1507" s="8">
        <f t="shared" si="24"/>
        <v>6609</v>
      </c>
      <c r="C1507" s="134">
        <v>4252</v>
      </c>
      <c r="D1507" s="134">
        <v>988</v>
      </c>
      <c r="E1507" s="134">
        <v>15</v>
      </c>
      <c r="F1507" s="44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4"/>
    </row>
    <row r="1508" spans="1:47" s="2" customFormat="1" ht="14.1" customHeight="1" x14ac:dyDescent="0.2">
      <c r="A1508" s="81" t="s">
        <v>140</v>
      </c>
      <c r="B1508" s="8">
        <f t="shared" si="24"/>
        <v>4248</v>
      </c>
      <c r="C1508" s="134">
        <v>2652</v>
      </c>
      <c r="D1508" s="134">
        <v>450</v>
      </c>
      <c r="E1508" s="134">
        <v>25</v>
      </c>
      <c r="F1508" s="44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4"/>
    </row>
    <row r="1509" spans="1:47" s="2" customFormat="1" ht="14.1" customHeight="1" x14ac:dyDescent="0.2">
      <c r="A1509" s="81" t="s">
        <v>148</v>
      </c>
      <c r="B1509" s="8">
        <f t="shared" si="24"/>
        <v>3780</v>
      </c>
      <c r="C1509" s="134">
        <v>2470</v>
      </c>
      <c r="D1509" s="134">
        <v>646</v>
      </c>
      <c r="E1509" s="134">
        <v>47</v>
      </c>
      <c r="F1509" s="44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4"/>
    </row>
    <row r="1510" spans="1:47" s="2" customFormat="1" ht="14.1" customHeight="1" x14ac:dyDescent="0.2">
      <c r="A1510" s="81" t="s">
        <v>112</v>
      </c>
      <c r="B1510" s="8">
        <f t="shared" si="24"/>
        <v>3181</v>
      </c>
      <c r="C1510" s="134">
        <v>2183</v>
      </c>
      <c r="D1510" s="134">
        <v>316</v>
      </c>
      <c r="E1510" s="134">
        <v>41</v>
      </c>
      <c r="F1510" s="44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4"/>
    </row>
    <row r="1511" spans="1:47" s="2" customFormat="1" ht="14.1" customHeight="1" x14ac:dyDescent="0.2">
      <c r="A1511" s="82" t="s">
        <v>143</v>
      </c>
      <c r="B1511" s="19">
        <f t="shared" si="24"/>
        <v>2922</v>
      </c>
      <c r="C1511" s="134">
        <v>2265</v>
      </c>
      <c r="D1511" s="134">
        <v>217</v>
      </c>
      <c r="E1511" s="134">
        <v>4</v>
      </c>
      <c r="F1511" s="44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4"/>
    </row>
    <row r="1512" spans="1:47" s="2" customFormat="1" ht="14.1" customHeight="1" x14ac:dyDescent="0.2">
      <c r="A1512" s="223"/>
      <c r="B1512" s="223"/>
      <c r="C1512" s="223"/>
      <c r="D1512" s="223"/>
      <c r="E1512" s="223"/>
      <c r="F1512" s="224"/>
      <c r="G1512" s="224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4"/>
    </row>
    <row r="1513" spans="1:47" s="2" customFormat="1" ht="14.1" customHeight="1" x14ac:dyDescent="0.2">
      <c r="A1513" s="225" t="s">
        <v>282</v>
      </c>
      <c r="B1513" s="225"/>
      <c r="C1513" s="225"/>
      <c r="D1513" s="225"/>
      <c r="E1513" s="225"/>
      <c r="F1513" s="226"/>
      <c r="G1513" s="226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4"/>
    </row>
    <row r="1514" spans="1:47" s="2" customFormat="1" ht="14.1" customHeight="1" x14ac:dyDescent="0.2">
      <c r="A1514" s="182" t="s">
        <v>4</v>
      </c>
      <c r="B1514" s="149" t="s">
        <v>155</v>
      </c>
      <c r="C1514" s="149" t="s">
        <v>119</v>
      </c>
      <c r="D1514" s="156" t="s">
        <v>120</v>
      </c>
      <c r="E1514" s="222" t="s">
        <v>121</v>
      </c>
      <c r="F1514" s="44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4"/>
    </row>
    <row r="1515" spans="1:47" s="2" customFormat="1" ht="14.1" customHeight="1" x14ac:dyDescent="0.2">
      <c r="A1515" s="183"/>
      <c r="B1515" s="151"/>
      <c r="C1515" s="151"/>
      <c r="D1515" s="156"/>
      <c r="E1515" s="222"/>
      <c r="F1515" s="44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4"/>
    </row>
    <row r="1516" spans="1:47" s="2" customFormat="1" ht="14.1" customHeight="1" x14ac:dyDescent="0.2">
      <c r="A1516" s="80" t="s">
        <v>9</v>
      </c>
      <c r="B1516" s="134">
        <v>4737</v>
      </c>
      <c r="C1516" s="134">
        <v>1580</v>
      </c>
      <c r="D1516" s="134">
        <v>7300</v>
      </c>
      <c r="E1516" s="134">
        <v>7168</v>
      </c>
      <c r="F1516" s="44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4"/>
    </row>
    <row r="1517" spans="1:47" s="2" customFormat="1" ht="14.1" customHeight="1" x14ac:dyDescent="0.2">
      <c r="A1517" s="81" t="s">
        <v>154</v>
      </c>
      <c r="B1517" s="134">
        <v>533</v>
      </c>
      <c r="C1517" s="134">
        <v>363</v>
      </c>
      <c r="D1517" s="134">
        <v>3413</v>
      </c>
      <c r="E1517" s="134">
        <v>2468</v>
      </c>
      <c r="F1517" s="44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4"/>
    </row>
    <row r="1518" spans="1:47" s="2" customFormat="1" ht="14.1" customHeight="1" x14ac:dyDescent="0.2">
      <c r="A1518" s="73">
        <v>15</v>
      </c>
      <c r="B1518" s="134">
        <v>23</v>
      </c>
      <c r="C1518" s="134">
        <v>10</v>
      </c>
      <c r="D1518" s="134">
        <v>242</v>
      </c>
      <c r="E1518" s="134">
        <v>126</v>
      </c>
      <c r="F1518" s="44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4"/>
    </row>
    <row r="1519" spans="1:47" s="2" customFormat="1" ht="14.1" customHeight="1" x14ac:dyDescent="0.2">
      <c r="A1519" s="81" t="s">
        <v>137</v>
      </c>
      <c r="B1519" s="134">
        <v>31</v>
      </c>
      <c r="C1519" s="134">
        <v>59</v>
      </c>
      <c r="D1519" s="134">
        <v>551</v>
      </c>
      <c r="E1519" s="134">
        <v>169</v>
      </c>
      <c r="F1519" s="44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4"/>
    </row>
    <row r="1520" spans="1:47" s="2" customFormat="1" ht="14.1" customHeight="1" x14ac:dyDescent="0.2">
      <c r="A1520" s="81" t="s">
        <v>138</v>
      </c>
      <c r="B1520" s="134">
        <v>2262</v>
      </c>
      <c r="C1520" s="134">
        <v>338</v>
      </c>
      <c r="D1520" s="134">
        <v>1435</v>
      </c>
      <c r="E1520" s="134">
        <v>1676</v>
      </c>
      <c r="F1520" s="44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4"/>
    </row>
    <row r="1521" spans="1:45" s="2" customFormat="1" ht="14.1" customHeight="1" x14ac:dyDescent="0.2">
      <c r="A1521" s="81" t="s">
        <v>139</v>
      </c>
      <c r="B1521" s="134">
        <v>912</v>
      </c>
      <c r="C1521" s="134">
        <v>108</v>
      </c>
      <c r="D1521" s="134">
        <v>472</v>
      </c>
      <c r="E1521" s="134">
        <v>858</v>
      </c>
      <c r="F1521" s="44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4"/>
    </row>
    <row r="1522" spans="1:45" s="2" customFormat="1" ht="14.1" customHeight="1" x14ac:dyDescent="0.2">
      <c r="A1522" s="81" t="s">
        <v>140</v>
      </c>
      <c r="B1522" s="134">
        <v>406</v>
      </c>
      <c r="C1522" s="134">
        <v>236</v>
      </c>
      <c r="D1522" s="134">
        <v>571</v>
      </c>
      <c r="E1522" s="134">
        <v>701</v>
      </c>
      <c r="F1522" s="44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4"/>
    </row>
    <row r="1523" spans="1:45" s="2" customFormat="1" ht="14.1" customHeight="1" x14ac:dyDescent="0.2">
      <c r="A1523" s="81" t="s">
        <v>148</v>
      </c>
      <c r="B1523" s="134">
        <v>240</v>
      </c>
      <c r="C1523" s="134">
        <v>175</v>
      </c>
      <c r="D1523" s="134">
        <v>245</v>
      </c>
      <c r="E1523" s="134">
        <v>517</v>
      </c>
      <c r="F1523" s="44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4"/>
    </row>
    <row r="1524" spans="1:45" s="2" customFormat="1" ht="14.1" customHeight="1" x14ac:dyDescent="0.2">
      <c r="A1524" s="81" t="s">
        <v>112</v>
      </c>
      <c r="B1524" s="134">
        <v>195</v>
      </c>
      <c r="C1524" s="134">
        <v>221</v>
      </c>
      <c r="D1524" s="134">
        <v>239</v>
      </c>
      <c r="E1524" s="134">
        <v>421</v>
      </c>
      <c r="F1524" s="44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4"/>
    </row>
    <row r="1525" spans="1:45" s="2" customFormat="1" ht="14.1" customHeight="1" x14ac:dyDescent="0.2">
      <c r="A1525" s="81" t="s">
        <v>143</v>
      </c>
      <c r="B1525" s="134">
        <v>135</v>
      </c>
      <c r="C1525" s="134">
        <v>70</v>
      </c>
      <c r="D1525" s="134">
        <v>132</v>
      </c>
      <c r="E1525" s="134">
        <v>232</v>
      </c>
      <c r="F1525" s="44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4"/>
    </row>
    <row r="1526" spans="1:45" s="2" customFormat="1" ht="14.1" customHeight="1" x14ac:dyDescent="0.2">
      <c r="A1526" s="24" t="s">
        <v>115</v>
      </c>
      <c r="B1526" s="134">
        <v>2230</v>
      </c>
      <c r="C1526" s="134">
        <v>841</v>
      </c>
      <c r="D1526" s="134">
        <v>3509</v>
      </c>
      <c r="E1526" s="134">
        <v>3223</v>
      </c>
      <c r="F1526" s="44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4"/>
    </row>
    <row r="1527" spans="1:45" s="2" customFormat="1" ht="14.1" customHeight="1" x14ac:dyDescent="0.2">
      <c r="A1527" s="81" t="s">
        <v>154</v>
      </c>
      <c r="B1527" s="134">
        <v>266</v>
      </c>
      <c r="C1527" s="134">
        <v>257</v>
      </c>
      <c r="D1527" s="134">
        <v>1931</v>
      </c>
      <c r="E1527" s="134">
        <v>1213</v>
      </c>
      <c r="F1527" s="44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4"/>
    </row>
    <row r="1528" spans="1:45" s="2" customFormat="1" ht="14.1" customHeight="1" x14ac:dyDescent="0.2">
      <c r="A1528" s="73">
        <v>15</v>
      </c>
      <c r="B1528" s="134">
        <v>23</v>
      </c>
      <c r="C1528" s="134">
        <v>10</v>
      </c>
      <c r="D1528" s="134">
        <v>165</v>
      </c>
      <c r="E1528" s="134">
        <v>65</v>
      </c>
      <c r="F1528" s="44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4"/>
    </row>
    <row r="1529" spans="1:45" s="2" customFormat="1" ht="14.1" customHeight="1" x14ac:dyDescent="0.2">
      <c r="A1529" s="81" t="s">
        <v>137</v>
      </c>
      <c r="B1529" s="134">
        <v>24</v>
      </c>
      <c r="C1529" s="134">
        <v>27</v>
      </c>
      <c r="D1529" s="134">
        <v>209</v>
      </c>
      <c r="E1529" s="134">
        <v>84</v>
      </c>
      <c r="F1529" s="44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4"/>
    </row>
    <row r="1530" spans="1:45" s="2" customFormat="1" ht="14.1" customHeight="1" x14ac:dyDescent="0.2">
      <c r="A1530" s="81" t="s">
        <v>138</v>
      </c>
      <c r="B1530" s="134">
        <v>1042</v>
      </c>
      <c r="C1530" s="134">
        <v>146</v>
      </c>
      <c r="D1530" s="134">
        <v>591</v>
      </c>
      <c r="E1530" s="134">
        <v>833</v>
      </c>
      <c r="F1530" s="44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4"/>
    </row>
    <row r="1531" spans="1:45" s="2" customFormat="1" ht="14.1" customHeight="1" x14ac:dyDescent="0.2">
      <c r="A1531" s="81" t="s">
        <v>139</v>
      </c>
      <c r="B1531" s="134">
        <v>465</v>
      </c>
      <c r="C1531" s="134">
        <v>37</v>
      </c>
      <c r="D1531" s="134">
        <v>224</v>
      </c>
      <c r="E1531" s="134">
        <v>270</v>
      </c>
      <c r="F1531" s="44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4"/>
    </row>
    <row r="1532" spans="1:45" s="2" customFormat="1" ht="14.1" customHeight="1" x14ac:dyDescent="0.2">
      <c r="A1532" s="81" t="s">
        <v>140</v>
      </c>
      <c r="B1532" s="134">
        <v>128</v>
      </c>
      <c r="C1532" s="134">
        <v>149</v>
      </c>
      <c r="D1532" s="134">
        <v>186</v>
      </c>
      <c r="E1532" s="134">
        <v>330</v>
      </c>
      <c r="F1532" s="44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4"/>
    </row>
    <row r="1533" spans="1:45" s="2" customFormat="1" ht="14.1" customHeight="1" x14ac:dyDescent="0.2">
      <c r="A1533" s="81" t="s">
        <v>148</v>
      </c>
      <c r="B1533" s="134">
        <v>132</v>
      </c>
      <c r="C1533" s="134">
        <v>119</v>
      </c>
      <c r="D1533" s="134">
        <v>49</v>
      </c>
      <c r="E1533" s="134">
        <v>260</v>
      </c>
      <c r="F1533" s="44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4"/>
    </row>
    <row r="1534" spans="1:45" s="2" customFormat="1" ht="14.1" customHeight="1" x14ac:dyDescent="0.2">
      <c r="A1534" s="81" t="s">
        <v>112</v>
      </c>
      <c r="B1534" s="134">
        <v>126</v>
      </c>
      <c r="C1534" s="134">
        <v>62</v>
      </c>
      <c r="D1534" s="134">
        <v>133</v>
      </c>
      <c r="E1534" s="134">
        <v>114</v>
      </c>
      <c r="F1534" s="44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4"/>
    </row>
    <row r="1535" spans="1:45" s="2" customFormat="1" ht="14.1" customHeight="1" x14ac:dyDescent="0.2">
      <c r="A1535" s="81" t="s">
        <v>143</v>
      </c>
      <c r="B1535" s="134">
        <v>24</v>
      </c>
      <c r="C1535" s="134">
        <v>34</v>
      </c>
      <c r="D1535" s="134">
        <v>21</v>
      </c>
      <c r="E1535" s="134">
        <v>54</v>
      </c>
      <c r="F1535" s="44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4"/>
    </row>
    <row r="1536" spans="1:45" s="2" customFormat="1" ht="14.1" customHeight="1" x14ac:dyDescent="0.2">
      <c r="A1536" s="24" t="s">
        <v>116</v>
      </c>
      <c r="B1536" s="134">
        <v>2507</v>
      </c>
      <c r="C1536" s="134">
        <v>739</v>
      </c>
      <c r="D1536" s="134">
        <v>3791</v>
      </c>
      <c r="E1536" s="134">
        <v>3945</v>
      </c>
      <c r="F1536" s="44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4"/>
    </row>
    <row r="1537" spans="1:47" s="2" customFormat="1" ht="14.1" customHeight="1" x14ac:dyDescent="0.2">
      <c r="A1537" s="81" t="s">
        <v>154</v>
      </c>
      <c r="B1537" s="134">
        <v>267</v>
      </c>
      <c r="C1537" s="134">
        <v>106</v>
      </c>
      <c r="D1537" s="134">
        <v>1482</v>
      </c>
      <c r="E1537" s="134">
        <v>1255</v>
      </c>
      <c r="F1537" s="44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4"/>
    </row>
    <row r="1538" spans="1:47" s="2" customFormat="1" ht="14.1" customHeight="1" x14ac:dyDescent="0.2">
      <c r="A1538" s="73">
        <v>15</v>
      </c>
      <c r="B1538" s="134">
        <v>0</v>
      </c>
      <c r="C1538" s="134">
        <v>0</v>
      </c>
      <c r="D1538" s="134">
        <v>77</v>
      </c>
      <c r="E1538" s="134">
        <v>61</v>
      </c>
      <c r="F1538" s="44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4"/>
    </row>
    <row r="1539" spans="1:47" s="2" customFormat="1" ht="14.1" customHeight="1" x14ac:dyDescent="0.2">
      <c r="A1539" s="81" t="s">
        <v>137</v>
      </c>
      <c r="B1539" s="134">
        <v>7</v>
      </c>
      <c r="C1539" s="134">
        <v>32</v>
      </c>
      <c r="D1539" s="134">
        <v>342</v>
      </c>
      <c r="E1539" s="134">
        <v>85</v>
      </c>
      <c r="F1539" s="44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4"/>
    </row>
    <row r="1540" spans="1:47" s="2" customFormat="1" ht="14.1" customHeight="1" x14ac:dyDescent="0.2">
      <c r="A1540" s="81" t="s">
        <v>138</v>
      </c>
      <c r="B1540" s="134">
        <v>1220</v>
      </c>
      <c r="C1540" s="134">
        <v>192</v>
      </c>
      <c r="D1540" s="134">
        <v>844</v>
      </c>
      <c r="E1540" s="134">
        <v>843</v>
      </c>
      <c r="F1540" s="44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4"/>
    </row>
    <row r="1541" spans="1:47" s="2" customFormat="1" ht="14.1" customHeight="1" x14ac:dyDescent="0.2">
      <c r="A1541" s="81" t="s">
        <v>139</v>
      </c>
      <c r="B1541" s="134">
        <v>447</v>
      </c>
      <c r="C1541" s="134">
        <v>71</v>
      </c>
      <c r="D1541" s="134">
        <v>248</v>
      </c>
      <c r="E1541" s="134">
        <v>588</v>
      </c>
      <c r="F1541" s="44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4"/>
    </row>
    <row r="1542" spans="1:47" s="2" customFormat="1" ht="14.1" customHeight="1" x14ac:dyDescent="0.2">
      <c r="A1542" s="81" t="s">
        <v>140</v>
      </c>
      <c r="B1542" s="134">
        <v>278</v>
      </c>
      <c r="C1542" s="134">
        <v>87</v>
      </c>
      <c r="D1542" s="134">
        <v>385</v>
      </c>
      <c r="E1542" s="134">
        <v>371</v>
      </c>
      <c r="F1542" s="44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4"/>
    </row>
    <row r="1543" spans="1:47" s="2" customFormat="1" ht="14.1" customHeight="1" x14ac:dyDescent="0.2">
      <c r="A1543" s="81" t="s">
        <v>148</v>
      </c>
      <c r="B1543" s="134">
        <v>108</v>
      </c>
      <c r="C1543" s="134">
        <v>56</v>
      </c>
      <c r="D1543" s="134">
        <v>196</v>
      </c>
      <c r="E1543" s="134">
        <v>257</v>
      </c>
      <c r="F1543" s="44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4"/>
    </row>
    <row r="1544" spans="1:47" s="2" customFormat="1" ht="14.1" customHeight="1" x14ac:dyDescent="0.2">
      <c r="A1544" s="81" t="s">
        <v>112</v>
      </c>
      <c r="B1544" s="134">
        <v>69</v>
      </c>
      <c r="C1544" s="134">
        <v>159</v>
      </c>
      <c r="D1544" s="134">
        <v>106</v>
      </c>
      <c r="E1544" s="134">
        <v>307</v>
      </c>
      <c r="F1544" s="44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4"/>
    </row>
    <row r="1545" spans="1:47" s="2" customFormat="1" ht="14.1" customHeight="1" x14ac:dyDescent="0.2">
      <c r="A1545" s="82" t="s">
        <v>143</v>
      </c>
      <c r="B1545" s="134">
        <v>111</v>
      </c>
      <c r="C1545" s="134">
        <v>36</v>
      </c>
      <c r="D1545" s="134">
        <v>111</v>
      </c>
      <c r="E1545" s="134">
        <v>178</v>
      </c>
      <c r="F1545" s="44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4"/>
    </row>
    <row r="1546" spans="1:47" s="2" customFormat="1" ht="14.1" customHeight="1" x14ac:dyDescent="0.2">
      <c r="A1546" s="121" t="s">
        <v>238</v>
      </c>
      <c r="B1546" s="71"/>
      <c r="C1546" s="71"/>
      <c r="D1546" s="71"/>
      <c r="E1546" s="71"/>
      <c r="F1546" s="72"/>
      <c r="G1546" s="72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4"/>
    </row>
    <row r="1547" spans="1:47" s="45" customFormat="1" ht="14.1" customHeight="1" x14ac:dyDescent="0.2">
      <c r="A1547" s="140" t="s">
        <v>262</v>
      </c>
      <c r="B1547" s="140"/>
      <c r="C1547" s="140"/>
      <c r="D1547" s="140"/>
      <c r="E1547" s="140"/>
      <c r="F1547" s="140"/>
      <c r="G1547" s="140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69"/>
    </row>
  </sheetData>
  <mergeCells count="687">
    <mergeCell ref="A1547:G1547"/>
    <mergeCell ref="D1514:D1515"/>
    <mergeCell ref="E1514:E1515"/>
    <mergeCell ref="A1512:G1512"/>
    <mergeCell ref="A1513:G1513"/>
    <mergeCell ref="A1479:G1479"/>
    <mergeCell ref="D1480:D1481"/>
    <mergeCell ref="E1480:E1481"/>
    <mergeCell ref="A1477:G1477"/>
    <mergeCell ref="C1514:C1515"/>
    <mergeCell ref="B1514:B1515"/>
    <mergeCell ref="A1514:A1515"/>
    <mergeCell ref="A1478:G1478"/>
    <mergeCell ref="B1480:B1481"/>
    <mergeCell ref="C1480:C1481"/>
    <mergeCell ref="A636:B636"/>
    <mergeCell ref="A1435:G1435"/>
    <mergeCell ref="A1436:A1438"/>
    <mergeCell ref="A1443:G1443"/>
    <mergeCell ref="A1444:G1444"/>
    <mergeCell ref="B1436:B1438"/>
    <mergeCell ref="A794:G794"/>
    <mergeCell ref="A655:B655"/>
    <mergeCell ref="A1055:G1055"/>
    <mergeCell ref="C1116:C1118"/>
    <mergeCell ref="A1434:G1434"/>
    <mergeCell ref="A1296:G1296"/>
    <mergeCell ref="A796:G796"/>
    <mergeCell ref="A825:G825"/>
    <mergeCell ref="A768:G768"/>
    <mergeCell ref="A795:G795"/>
    <mergeCell ref="A823:G823"/>
    <mergeCell ref="A711:B711"/>
    <mergeCell ref="A656:B656"/>
    <mergeCell ref="A657:B657"/>
    <mergeCell ref="A658:B658"/>
    <mergeCell ref="A665:B665"/>
    <mergeCell ref="A666:B666"/>
    <mergeCell ref="A667:B667"/>
    <mergeCell ref="Z1466:Z1468"/>
    <mergeCell ref="AA1466:AA1468"/>
    <mergeCell ref="T1466:T1468"/>
    <mergeCell ref="W1466:W1468"/>
    <mergeCell ref="J1466:J1468"/>
    <mergeCell ref="K1466:K1468"/>
    <mergeCell ref="L1466:L1468"/>
    <mergeCell ref="A1464:G1464"/>
    <mergeCell ref="A1465:G1465"/>
    <mergeCell ref="A1466:A1468"/>
    <mergeCell ref="X1466:X1468"/>
    <mergeCell ref="Y1466:Y1468"/>
    <mergeCell ref="N1466:N1468"/>
    <mergeCell ref="O1466:O1468"/>
    <mergeCell ref="P1466:P1468"/>
    <mergeCell ref="Q1466:Q1468"/>
    <mergeCell ref="U1466:U1468"/>
    <mergeCell ref="V1466:V1468"/>
    <mergeCell ref="S1466:S1468"/>
    <mergeCell ref="M1466:M1468"/>
    <mergeCell ref="B1466:B1468"/>
    <mergeCell ref="A668:B668"/>
    <mergeCell ref="A669:B669"/>
    <mergeCell ref="A670:B670"/>
    <mergeCell ref="A714:G714"/>
    <mergeCell ref="A715:G715"/>
    <mergeCell ref="A767:G767"/>
    <mergeCell ref="A697:B697"/>
    <mergeCell ref="A681:B681"/>
    <mergeCell ref="A682:B682"/>
    <mergeCell ref="A765:G765"/>
    <mergeCell ref="A766:G766"/>
    <mergeCell ref="A683:B683"/>
    <mergeCell ref="B718:B719"/>
    <mergeCell ref="C718:C719"/>
    <mergeCell ref="A718:A719"/>
    <mergeCell ref="A694:B694"/>
    <mergeCell ref="A695:B695"/>
    <mergeCell ref="A677:B677"/>
    <mergeCell ref="A672:G672"/>
    <mergeCell ref="A673:G673"/>
    <mergeCell ref="A680:B680"/>
    <mergeCell ref="A679:B679"/>
    <mergeCell ref="A687:B687"/>
    <mergeCell ref="A688:B688"/>
    <mergeCell ref="A1446:G1446"/>
    <mergeCell ref="A1447:A1449"/>
    <mergeCell ref="B1447:B1449"/>
    <mergeCell ref="D1116:D1118"/>
    <mergeCell ref="A1084:A1086"/>
    <mergeCell ref="A1083:G1083"/>
    <mergeCell ref="A844:G844"/>
    <mergeCell ref="A845:G845"/>
    <mergeCell ref="A1403:G1403"/>
    <mergeCell ref="A1402:G1402"/>
    <mergeCell ref="A1339:G1339"/>
    <mergeCell ref="A846:G846"/>
    <mergeCell ref="A1146:G1146"/>
    <mergeCell ref="C1084:C1086"/>
    <mergeCell ref="A1217:A1218"/>
    <mergeCell ref="D1084:D1086"/>
    <mergeCell ref="A1372:A1374"/>
    <mergeCell ref="E1447:E1449"/>
    <mergeCell ref="A1404:A1406"/>
    <mergeCell ref="A1445:G1445"/>
    <mergeCell ref="B1204:D1204"/>
    <mergeCell ref="B1205:D1205"/>
    <mergeCell ref="E1266:E1268"/>
    <mergeCell ref="B1266:B1268"/>
    <mergeCell ref="A630:B630"/>
    <mergeCell ref="A631:B631"/>
    <mergeCell ref="A617:B617"/>
    <mergeCell ref="A624:B624"/>
    <mergeCell ref="A625:B625"/>
    <mergeCell ref="A626:B626"/>
    <mergeCell ref="A629:B629"/>
    <mergeCell ref="A619:B619"/>
    <mergeCell ref="A620:B620"/>
    <mergeCell ref="A628:B628"/>
    <mergeCell ref="A621:B621"/>
    <mergeCell ref="A627:B627"/>
    <mergeCell ref="A503:G503"/>
    <mergeCell ref="G504:G506"/>
    <mergeCell ref="A504:A506"/>
    <mergeCell ref="A461:G461"/>
    <mergeCell ref="A462:A464"/>
    <mergeCell ref="A387:A389"/>
    <mergeCell ref="A397:G397"/>
    <mergeCell ref="F398:F400"/>
    <mergeCell ref="C398:C400"/>
    <mergeCell ref="C430:C432"/>
    <mergeCell ref="G398:G400"/>
    <mergeCell ref="B462:B464"/>
    <mergeCell ref="E398:E400"/>
    <mergeCell ref="B494:B496"/>
    <mergeCell ref="C494:C496"/>
    <mergeCell ref="A502:G502"/>
    <mergeCell ref="A501:G501"/>
    <mergeCell ref="C504:C506"/>
    <mergeCell ref="B504:B506"/>
    <mergeCell ref="F504:F506"/>
    <mergeCell ref="A398:A400"/>
    <mergeCell ref="A396:G396"/>
    <mergeCell ref="A393:G393"/>
    <mergeCell ref="A493:G493"/>
    <mergeCell ref="A386:G386"/>
    <mergeCell ref="A355:A357"/>
    <mergeCell ref="A234:C234"/>
    <mergeCell ref="A243:G243"/>
    <mergeCell ref="A227:C227"/>
    <mergeCell ref="A228:C228"/>
    <mergeCell ref="B355:B357"/>
    <mergeCell ref="F355:F357"/>
    <mergeCell ref="C355:C357"/>
    <mergeCell ref="D355:D357"/>
    <mergeCell ref="A263:G263"/>
    <mergeCell ref="A264:G264"/>
    <mergeCell ref="C266:C268"/>
    <mergeCell ref="A323:A325"/>
    <mergeCell ref="B323:B325"/>
    <mergeCell ref="E323:E325"/>
    <mergeCell ref="F323:F325"/>
    <mergeCell ref="A266:A268"/>
    <mergeCell ref="A289:G289"/>
    <mergeCell ref="E183:E185"/>
    <mergeCell ref="F183:F185"/>
    <mergeCell ref="A199:G199"/>
    <mergeCell ref="C183:C185"/>
    <mergeCell ref="G183:G185"/>
    <mergeCell ref="A198:G198"/>
    <mergeCell ref="A206:C206"/>
    <mergeCell ref="D183:D185"/>
    <mergeCell ref="A214:C214"/>
    <mergeCell ref="A207:C207"/>
    <mergeCell ref="A209:C209"/>
    <mergeCell ref="A210:C210"/>
    <mergeCell ref="A212:C212"/>
    <mergeCell ref="B183:B185"/>
    <mergeCell ref="A205:C205"/>
    <mergeCell ref="A183:A185"/>
    <mergeCell ref="A200:G200"/>
    <mergeCell ref="A201:C202"/>
    <mergeCell ref="A208:C208"/>
    <mergeCell ref="A211:C211"/>
    <mergeCell ref="A213:C213"/>
    <mergeCell ref="A203:C203"/>
    <mergeCell ref="A204:C204"/>
    <mergeCell ref="A197:G197"/>
    <mergeCell ref="E642:E644"/>
    <mergeCell ref="F642:F644"/>
    <mergeCell ref="G642:G644"/>
    <mergeCell ref="A640:G640"/>
    <mergeCell ref="B536:B538"/>
    <mergeCell ref="G536:G538"/>
    <mergeCell ref="B600:B602"/>
    <mergeCell ref="F610:F612"/>
    <mergeCell ref="A536:A538"/>
    <mergeCell ref="A615:B615"/>
    <mergeCell ref="G610:G612"/>
    <mergeCell ref="A567:G567"/>
    <mergeCell ref="D610:D612"/>
    <mergeCell ref="A638:B638"/>
    <mergeCell ref="A639:B639"/>
    <mergeCell ref="D642:D644"/>
    <mergeCell ref="F536:F538"/>
    <mergeCell ref="A637:B637"/>
    <mergeCell ref="C642:C644"/>
    <mergeCell ref="F600:F602"/>
    <mergeCell ref="G600:G602"/>
    <mergeCell ref="B568:B570"/>
    <mergeCell ref="C568:C570"/>
    <mergeCell ref="A568:A570"/>
    <mergeCell ref="A500:G500"/>
    <mergeCell ref="E462:E464"/>
    <mergeCell ref="F430:F432"/>
    <mergeCell ref="A241:G241"/>
    <mergeCell ref="A288:G288"/>
    <mergeCell ref="A287:G287"/>
    <mergeCell ref="G266:G268"/>
    <mergeCell ref="A641:G641"/>
    <mergeCell ref="A622:B622"/>
    <mergeCell ref="A635:B635"/>
    <mergeCell ref="A610:B612"/>
    <mergeCell ref="A613:B613"/>
    <mergeCell ref="A616:B616"/>
    <mergeCell ref="A598:G598"/>
    <mergeCell ref="E536:E538"/>
    <mergeCell ref="C536:C538"/>
    <mergeCell ref="A566:G566"/>
    <mergeCell ref="E568:E570"/>
    <mergeCell ref="F568:F570"/>
    <mergeCell ref="C323:C325"/>
    <mergeCell ref="D323:D325"/>
    <mergeCell ref="D387:D389"/>
    <mergeCell ref="A460:G460"/>
    <mergeCell ref="E387:E389"/>
    <mergeCell ref="B398:B400"/>
    <mergeCell ref="G430:G432"/>
    <mergeCell ref="A394:G394"/>
    <mergeCell ref="A395:G395"/>
    <mergeCell ref="G387:G389"/>
    <mergeCell ref="G494:G496"/>
    <mergeCell ref="B430:B432"/>
    <mergeCell ref="F494:F496"/>
    <mergeCell ref="F462:F464"/>
    <mergeCell ref="E494:E496"/>
    <mergeCell ref="C462:C464"/>
    <mergeCell ref="A429:G429"/>
    <mergeCell ref="A492:G492"/>
    <mergeCell ref="G462:G464"/>
    <mergeCell ref="B387:B389"/>
    <mergeCell ref="C387:C389"/>
    <mergeCell ref="A428:G428"/>
    <mergeCell ref="A430:A432"/>
    <mergeCell ref="E430:E432"/>
    <mergeCell ref="F387:F389"/>
    <mergeCell ref="F266:F268"/>
    <mergeCell ref="A322:G322"/>
    <mergeCell ref="E355:E357"/>
    <mergeCell ref="A354:G354"/>
    <mergeCell ref="G355:G357"/>
    <mergeCell ref="A290:G290"/>
    <mergeCell ref="E266:E268"/>
    <mergeCell ref="F291:F293"/>
    <mergeCell ref="G291:G293"/>
    <mergeCell ref="C291:C293"/>
    <mergeCell ref="D291:D293"/>
    <mergeCell ref="A291:A293"/>
    <mergeCell ref="B291:B293"/>
    <mergeCell ref="A321:G321"/>
    <mergeCell ref="A353:G353"/>
    <mergeCell ref="G323:G325"/>
    <mergeCell ref="G568:G570"/>
    <mergeCell ref="A618:B618"/>
    <mergeCell ref="A607:G607"/>
    <mergeCell ref="A614:B614"/>
    <mergeCell ref="A600:A602"/>
    <mergeCell ref="A599:G599"/>
    <mergeCell ref="A606:G606"/>
    <mergeCell ref="A608:G608"/>
    <mergeCell ref="E610:E612"/>
    <mergeCell ref="C610:C612"/>
    <mergeCell ref="A1:G2"/>
    <mergeCell ref="A3:G3"/>
    <mergeCell ref="A4:G4"/>
    <mergeCell ref="A27:G27"/>
    <mergeCell ref="A28:G28"/>
    <mergeCell ref="A5:A7"/>
    <mergeCell ref="A26:G26"/>
    <mergeCell ref="D5:D7"/>
    <mergeCell ref="G5:G7"/>
    <mergeCell ref="C5:C7"/>
    <mergeCell ref="E5:E7"/>
    <mergeCell ref="A29:G29"/>
    <mergeCell ref="B5:B7"/>
    <mergeCell ref="F5:F7"/>
    <mergeCell ref="A56:G56"/>
    <mergeCell ref="B30:B32"/>
    <mergeCell ref="A30:A32"/>
    <mergeCell ref="A54:G54"/>
    <mergeCell ref="A75:G75"/>
    <mergeCell ref="A74:G74"/>
    <mergeCell ref="C30:C32"/>
    <mergeCell ref="A55:G55"/>
    <mergeCell ref="A53:G53"/>
    <mergeCell ref="A58:A59"/>
    <mergeCell ref="A57:G57"/>
    <mergeCell ref="B58:B59"/>
    <mergeCell ref="C58:C59"/>
    <mergeCell ref="A76:G76"/>
    <mergeCell ref="E78:E80"/>
    <mergeCell ref="D78:D80"/>
    <mergeCell ref="B78:B80"/>
    <mergeCell ref="C78:C80"/>
    <mergeCell ref="G78:G80"/>
    <mergeCell ref="A101:G101"/>
    <mergeCell ref="F78:F80"/>
    <mergeCell ref="A102:G102"/>
    <mergeCell ref="A77:G77"/>
    <mergeCell ref="A78:A80"/>
    <mergeCell ref="A100:G100"/>
    <mergeCell ref="E103:E105"/>
    <mergeCell ref="G103:G105"/>
    <mergeCell ref="A99:G99"/>
    <mergeCell ref="D103:D105"/>
    <mergeCell ref="A166:C166"/>
    <mergeCell ref="F103:F105"/>
    <mergeCell ref="A172:C172"/>
    <mergeCell ref="A170:C170"/>
    <mergeCell ref="A169:C169"/>
    <mergeCell ref="B103:B105"/>
    <mergeCell ref="C103:C105"/>
    <mergeCell ref="E128:E130"/>
    <mergeCell ref="F128:F130"/>
    <mergeCell ref="D153:D154"/>
    <mergeCell ref="A128:A130"/>
    <mergeCell ref="A167:C167"/>
    <mergeCell ref="A150:G150"/>
    <mergeCell ref="A160:C160"/>
    <mergeCell ref="A161:C161"/>
    <mergeCell ref="A162:C162"/>
    <mergeCell ref="G153:G154"/>
    <mergeCell ref="A156:C156"/>
    <mergeCell ref="A168:C168"/>
    <mergeCell ref="A103:A105"/>
    <mergeCell ref="A179:G179"/>
    <mergeCell ref="E153:E154"/>
    <mergeCell ref="A155:C155"/>
    <mergeCell ref="A182:G182"/>
    <mergeCell ref="A158:C158"/>
    <mergeCell ref="A176:C176"/>
    <mergeCell ref="A177:C177"/>
    <mergeCell ref="A159:C159"/>
    <mergeCell ref="A175:C175"/>
    <mergeCell ref="A165:C165"/>
    <mergeCell ref="F153:F154"/>
    <mergeCell ref="A173:C173"/>
    <mergeCell ref="A180:G180"/>
    <mergeCell ref="A181:G181"/>
    <mergeCell ref="A126:G126"/>
    <mergeCell ref="A178:C178"/>
    <mergeCell ref="A163:C163"/>
    <mergeCell ref="A164:C164"/>
    <mergeCell ref="A157:C157"/>
    <mergeCell ref="A171:C171"/>
    <mergeCell ref="A174:C174"/>
    <mergeCell ref="A124:G124"/>
    <mergeCell ref="A153:C154"/>
    <mergeCell ref="A127:F127"/>
    <mergeCell ref="D128:D130"/>
    <mergeCell ref="B128:B130"/>
    <mergeCell ref="C128:C130"/>
    <mergeCell ref="A152:G152"/>
    <mergeCell ref="A125:G125"/>
    <mergeCell ref="A151:G151"/>
    <mergeCell ref="A236:C236"/>
    <mergeCell ref="A242:G242"/>
    <mergeCell ref="G244:G246"/>
    <mergeCell ref="A244:A246"/>
    <mergeCell ref="A231:C231"/>
    <mergeCell ref="A215:C215"/>
    <mergeCell ref="E222:E224"/>
    <mergeCell ref="A225:C225"/>
    <mergeCell ref="A222:C224"/>
    <mergeCell ref="A235:C235"/>
    <mergeCell ref="A219:G219"/>
    <mergeCell ref="A217:C217"/>
    <mergeCell ref="A218:G218"/>
    <mergeCell ref="A237:C237"/>
    <mergeCell ref="D201:D202"/>
    <mergeCell ref="E201:E202"/>
    <mergeCell ref="B244:B246"/>
    <mergeCell ref="A216:C216"/>
    <mergeCell ref="E291:E293"/>
    <mergeCell ref="F244:F246"/>
    <mergeCell ref="A265:G265"/>
    <mergeCell ref="E244:E246"/>
    <mergeCell ref="A220:G220"/>
    <mergeCell ref="A232:C232"/>
    <mergeCell ref="B266:B268"/>
    <mergeCell ref="A233:C233"/>
    <mergeCell ref="A221:G221"/>
    <mergeCell ref="C244:C246"/>
    <mergeCell ref="D222:D224"/>
    <mergeCell ref="A229:C229"/>
    <mergeCell ref="A230:C230"/>
    <mergeCell ref="A240:G240"/>
    <mergeCell ref="A262:G262"/>
    <mergeCell ref="A239:C239"/>
    <mergeCell ref="A238:C238"/>
    <mergeCell ref="D244:D246"/>
    <mergeCell ref="A226:C226"/>
    <mergeCell ref="D266:D268"/>
    <mergeCell ref="A797:G797"/>
    <mergeCell ref="A686:B686"/>
    <mergeCell ref="A868:G868"/>
    <mergeCell ref="A866:G866"/>
    <mergeCell ref="A865:G865"/>
    <mergeCell ref="A847:G847"/>
    <mergeCell ref="B1198:D1198"/>
    <mergeCell ref="C1180:C1182"/>
    <mergeCell ref="A1047:G1047"/>
    <mergeCell ref="A1057:G1057"/>
    <mergeCell ref="A1049:A1051"/>
    <mergeCell ref="A1048:G1048"/>
    <mergeCell ref="D1180:D1182"/>
    <mergeCell ref="A696:B696"/>
    <mergeCell ref="B1116:B1118"/>
    <mergeCell ref="A1058:G1058"/>
    <mergeCell ref="A1056:G1056"/>
    <mergeCell ref="A1060:A1061"/>
    <mergeCell ref="A1188:G1188"/>
    <mergeCell ref="B1084:B1086"/>
    <mergeCell ref="A886:G886"/>
    <mergeCell ref="A907:G907"/>
    <mergeCell ref="D932:D933"/>
    <mergeCell ref="A931:G931"/>
    <mergeCell ref="A534:G534"/>
    <mergeCell ref="A671:B671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535:G535"/>
    <mergeCell ref="A659:B659"/>
    <mergeCell ref="A660:B660"/>
    <mergeCell ref="A661:B661"/>
    <mergeCell ref="A662:B662"/>
    <mergeCell ref="A663:B663"/>
    <mergeCell ref="A664:B664"/>
    <mergeCell ref="A634:B634"/>
    <mergeCell ref="A645:B645"/>
    <mergeCell ref="A642:B644"/>
    <mergeCell ref="A654:B654"/>
    <mergeCell ref="A623:B623"/>
    <mergeCell ref="A609:G609"/>
    <mergeCell ref="A632:B632"/>
    <mergeCell ref="E504:E506"/>
    <mergeCell ref="A494:A496"/>
    <mergeCell ref="C600:C602"/>
    <mergeCell ref="E600:E602"/>
    <mergeCell ref="A633:B633"/>
    <mergeCell ref="A698:B698"/>
    <mergeCell ref="A699:B699"/>
    <mergeCell ref="A700:B700"/>
    <mergeCell ref="A716:G716"/>
    <mergeCell ref="A710:B710"/>
    <mergeCell ref="A713:G713"/>
    <mergeCell ref="A712:G712"/>
    <mergeCell ref="F706:F708"/>
    <mergeCell ref="A704:G704"/>
    <mergeCell ref="D706:D708"/>
    <mergeCell ref="E706:E708"/>
    <mergeCell ref="A706:B708"/>
    <mergeCell ref="A709:B709"/>
    <mergeCell ref="A701:B701"/>
    <mergeCell ref="A702:B702"/>
    <mergeCell ref="A703:B703"/>
    <mergeCell ref="G706:G708"/>
    <mergeCell ref="C706:C708"/>
    <mergeCell ref="A705:G705"/>
    <mergeCell ref="A1234:A1236"/>
    <mergeCell ref="A1231:G1231"/>
    <mergeCell ref="E911:E912"/>
    <mergeCell ref="A910:G910"/>
    <mergeCell ref="F890:F891"/>
    <mergeCell ref="A1081:G1081"/>
    <mergeCell ref="B911:B912"/>
    <mergeCell ref="A909:G909"/>
    <mergeCell ref="B1210:D1210"/>
    <mergeCell ref="E1194:G1194"/>
    <mergeCell ref="E1209:G1209"/>
    <mergeCell ref="A1178:G1178"/>
    <mergeCell ref="B1202:D1202"/>
    <mergeCell ref="A1191:G1191"/>
    <mergeCell ref="E1198:G1198"/>
    <mergeCell ref="B1197:D1197"/>
    <mergeCell ref="F932:F933"/>
    <mergeCell ref="A908:G908"/>
    <mergeCell ref="C1148:C1150"/>
    <mergeCell ref="B890:B891"/>
    <mergeCell ref="A911:A912"/>
    <mergeCell ref="A1059:G1059"/>
    <mergeCell ref="C1060:C1061"/>
    <mergeCell ref="C911:C912"/>
    <mergeCell ref="A1298:A1300"/>
    <mergeCell ref="B1298:B1300"/>
    <mergeCell ref="D1298:D1300"/>
    <mergeCell ref="E1298:E1300"/>
    <mergeCell ref="F1298:F1300"/>
    <mergeCell ref="G1298:G1300"/>
    <mergeCell ref="A1328:G1328"/>
    <mergeCell ref="A1329:G1329"/>
    <mergeCell ref="C1298:C1300"/>
    <mergeCell ref="E1211:G1211"/>
    <mergeCell ref="B1217:B1218"/>
    <mergeCell ref="E1330:E1332"/>
    <mergeCell ref="F1330:F1332"/>
    <mergeCell ref="B1194:D1194"/>
    <mergeCell ref="G1266:G1268"/>
    <mergeCell ref="C1266:C1268"/>
    <mergeCell ref="B1195:D1195"/>
    <mergeCell ref="D1330:D1332"/>
    <mergeCell ref="B1234:B1236"/>
    <mergeCell ref="C1234:C1236"/>
    <mergeCell ref="D1234:D1236"/>
    <mergeCell ref="E1195:G1195"/>
    <mergeCell ref="A1015:G1015"/>
    <mergeCell ref="A1016:G1016"/>
    <mergeCell ref="A985:A987"/>
    <mergeCell ref="A984:G984"/>
    <mergeCell ref="A983:G983"/>
    <mergeCell ref="A889:G889"/>
    <mergeCell ref="A928:G928"/>
    <mergeCell ref="E890:E891"/>
    <mergeCell ref="A949:G949"/>
    <mergeCell ref="D911:D912"/>
    <mergeCell ref="F911:F912"/>
    <mergeCell ref="E932:E933"/>
    <mergeCell ref="C932:C933"/>
    <mergeCell ref="B1372:B1374"/>
    <mergeCell ref="B1404:B1406"/>
    <mergeCell ref="D769:E769"/>
    <mergeCell ref="B769:B770"/>
    <mergeCell ref="C769:C770"/>
    <mergeCell ref="A769:A770"/>
    <mergeCell ref="C798:C799"/>
    <mergeCell ref="A1336:G1336"/>
    <mergeCell ref="F1234:F1236"/>
    <mergeCell ref="G1234:G1236"/>
    <mergeCell ref="A1233:G1233"/>
    <mergeCell ref="A1232:G1232"/>
    <mergeCell ref="A1192:A1193"/>
    <mergeCell ref="E1206:G1206"/>
    <mergeCell ref="A1080:G1080"/>
    <mergeCell ref="A887:G887"/>
    <mergeCell ref="A929:G929"/>
    <mergeCell ref="A930:G930"/>
    <mergeCell ref="A890:A891"/>
    <mergeCell ref="A1082:G1082"/>
    <mergeCell ref="A888:G888"/>
    <mergeCell ref="D890:D891"/>
    <mergeCell ref="A951:G951"/>
    <mergeCell ref="A1187:G1187"/>
    <mergeCell ref="A745:G745"/>
    <mergeCell ref="A743:G743"/>
    <mergeCell ref="A744:G744"/>
    <mergeCell ref="A1186:G1186"/>
    <mergeCell ref="B1209:D1209"/>
    <mergeCell ref="A746:G746"/>
    <mergeCell ref="B747:B748"/>
    <mergeCell ref="A824:G824"/>
    <mergeCell ref="A826:G826"/>
    <mergeCell ref="A932:A933"/>
    <mergeCell ref="B932:B933"/>
    <mergeCell ref="B953:B955"/>
    <mergeCell ref="A953:A955"/>
    <mergeCell ref="B985:B987"/>
    <mergeCell ref="B1017:B1019"/>
    <mergeCell ref="B1049:B1051"/>
    <mergeCell ref="B1060:B1061"/>
    <mergeCell ref="A867:G867"/>
    <mergeCell ref="F869:F870"/>
    <mergeCell ref="C890:C891"/>
    <mergeCell ref="D869:D870"/>
    <mergeCell ref="A952:G952"/>
    <mergeCell ref="A950:G950"/>
    <mergeCell ref="A1017:A1019"/>
    <mergeCell ref="E674:E676"/>
    <mergeCell ref="F674:F676"/>
    <mergeCell ref="D1447:D1449"/>
    <mergeCell ref="F1447:F1449"/>
    <mergeCell ref="C1447:C1449"/>
    <mergeCell ref="A1442:G1442"/>
    <mergeCell ref="C747:C748"/>
    <mergeCell ref="A747:A748"/>
    <mergeCell ref="A1190:G1190"/>
    <mergeCell ref="B1192:D1193"/>
    <mergeCell ref="E1192:G1193"/>
    <mergeCell ref="A1147:G1147"/>
    <mergeCell ref="B1148:B1150"/>
    <mergeCell ref="A1180:A1182"/>
    <mergeCell ref="B1180:B1182"/>
    <mergeCell ref="B1207:D1207"/>
    <mergeCell ref="B1208:D1208"/>
    <mergeCell ref="E869:E870"/>
    <mergeCell ref="G674:G676"/>
    <mergeCell ref="A689:B689"/>
    <mergeCell ref="A690:B690"/>
    <mergeCell ref="B869:B870"/>
    <mergeCell ref="C869:C870"/>
    <mergeCell ref="A1189:G1189"/>
    <mergeCell ref="D674:D676"/>
    <mergeCell ref="C674:C676"/>
    <mergeCell ref="A684:B684"/>
    <mergeCell ref="A685:B685"/>
    <mergeCell ref="A674:B676"/>
    <mergeCell ref="B1201:D1201"/>
    <mergeCell ref="B1200:D1200"/>
    <mergeCell ref="A1115:G1115"/>
    <mergeCell ref="A1116:A1118"/>
    <mergeCell ref="A1148:A1150"/>
    <mergeCell ref="D1148:D1150"/>
    <mergeCell ref="A1114:G1114"/>
    <mergeCell ref="A1179:G1179"/>
    <mergeCell ref="B798:B799"/>
    <mergeCell ref="D798:D799"/>
    <mergeCell ref="A798:A799"/>
    <mergeCell ref="B827:C827"/>
    <mergeCell ref="B848:C848"/>
    <mergeCell ref="A848:A849"/>
    <mergeCell ref="A869:A870"/>
    <mergeCell ref="A678:B678"/>
    <mergeCell ref="A692:B692"/>
    <mergeCell ref="A691:B691"/>
    <mergeCell ref="A693:B693"/>
    <mergeCell ref="A1463:G1463"/>
    <mergeCell ref="A1266:A1268"/>
    <mergeCell ref="G1330:G1332"/>
    <mergeCell ref="B1340:B1342"/>
    <mergeCell ref="E1210:G1210"/>
    <mergeCell ref="E1196:G1196"/>
    <mergeCell ref="E1197:G1197"/>
    <mergeCell ref="E1199:G1199"/>
    <mergeCell ref="E1200:G1200"/>
    <mergeCell ref="E1201:G1201"/>
    <mergeCell ref="E1202:G1202"/>
    <mergeCell ref="E1203:G1203"/>
    <mergeCell ref="E1204:G1204"/>
    <mergeCell ref="B1196:D1196"/>
    <mergeCell ref="B1199:D1199"/>
    <mergeCell ref="G1447:G1449"/>
    <mergeCell ref="A1462:G1462"/>
    <mergeCell ref="A1461:G1461"/>
    <mergeCell ref="E1208:G1208"/>
    <mergeCell ref="A1212:G1212"/>
    <mergeCell ref="A1230:G1230"/>
    <mergeCell ref="F1266:F1268"/>
    <mergeCell ref="A1264:G1264"/>
    <mergeCell ref="A1265:G1265"/>
    <mergeCell ref="A1476:G1476"/>
    <mergeCell ref="A1475:G1475"/>
    <mergeCell ref="A1297:G1297"/>
    <mergeCell ref="A1216:G1216"/>
    <mergeCell ref="A1215:G1215"/>
    <mergeCell ref="A1214:XFD1214"/>
    <mergeCell ref="B1206:D1206"/>
    <mergeCell ref="B1203:D1203"/>
    <mergeCell ref="E1205:G1205"/>
    <mergeCell ref="E1234:E1236"/>
    <mergeCell ref="C1217:C1218"/>
    <mergeCell ref="A1337:G1337"/>
    <mergeCell ref="A1370:G1370"/>
    <mergeCell ref="A1371:G1371"/>
    <mergeCell ref="A1340:A1342"/>
    <mergeCell ref="A1338:G1338"/>
    <mergeCell ref="A1330:A1332"/>
    <mergeCell ref="B1330:B1332"/>
    <mergeCell ref="C1330:C1332"/>
    <mergeCell ref="R1466:R1468"/>
    <mergeCell ref="B1211:D1211"/>
    <mergeCell ref="A1213:G1213"/>
    <mergeCell ref="D1266:D1268"/>
    <mergeCell ref="E1207:G1207"/>
  </mergeCells>
  <phoneticPr fontId="4" type="noConversion"/>
  <pageMargins left="0.5" right="0.25" top="0.5" bottom="0.5" header="0.5" footer="0.5"/>
  <pageSetup orientation="landscape" r:id="rId1"/>
  <headerFooter alignWithMargins="0"/>
  <rowBreaks count="58" manualBreakCount="58">
    <brk id="27" max="8" man="1"/>
    <brk id="55" max="8" man="1"/>
    <brk id="75" max="8" man="1"/>
    <brk id="100" max="8" man="1"/>
    <brk id="125" max="16383" man="1"/>
    <brk id="150" max="16383" man="1"/>
    <brk id="180" max="16383" man="1"/>
    <brk id="198" max="8" man="1"/>
    <brk id="219" max="8" man="1"/>
    <brk id="241" max="16383" man="1"/>
    <brk id="263" max="16383" man="1"/>
    <brk id="288" max="16383" man="1"/>
    <brk id="320" max="8" man="1"/>
    <brk id="352" max="8" man="1"/>
    <brk id="384" max="8" man="1"/>
    <brk id="395" max="8" man="1"/>
    <brk id="427" max="8" man="1"/>
    <brk id="459" max="8" man="1"/>
    <brk id="491" max="8" man="1"/>
    <brk id="501" max="8" man="1"/>
    <brk id="533" max="8" man="1"/>
    <brk id="565" max="8" man="1"/>
    <brk id="597" max="8" man="1"/>
    <brk id="607" max="8" man="1"/>
    <brk id="639" max="8" man="1"/>
    <brk id="671" max="8" man="1"/>
    <brk id="703" max="8" man="1"/>
    <brk id="715" max="8" man="1"/>
    <brk id="744" max="8" man="1"/>
    <brk id="766" max="8" man="1"/>
    <brk id="795" max="16383" man="1"/>
    <brk id="824" max="8" man="1"/>
    <brk id="845" max="8" man="1"/>
    <brk id="866" max="16383" man="1"/>
    <brk id="887" max="16383" man="1"/>
    <brk id="908" max="16383" man="1"/>
    <brk id="929" max="16383" man="1"/>
    <brk id="950" max="8" man="1"/>
    <brk id="1014" max="8" man="1"/>
    <brk id="1046" max="8" man="1"/>
    <brk id="1057" max="8" man="1"/>
    <brk id="1081" max="8" man="1"/>
    <brk id="1145" max="8" man="1"/>
    <brk id="1177" max="8" man="1"/>
    <brk id="1189" max="16383" man="1"/>
    <brk id="1214" max="16383" man="1"/>
    <brk id="1231" max="8" man="1"/>
    <brk id="1263" max="8" man="1"/>
    <brk id="1295" max="8" man="1"/>
    <brk id="1327" max="8" man="1"/>
    <brk id="1337" max="8" man="1"/>
    <brk id="1369" max="8" man="1"/>
    <brk id="1401" max="8" man="1"/>
    <brk id="1433" max="8" man="1"/>
    <brk id="1444" max="8" man="1"/>
    <brk id="1463" max="8" man="1"/>
    <brk id="1477" max="8" man="1"/>
    <brk id="1511" max="8" man="1"/>
  </rowBreaks>
  <ignoredErrors>
    <ignoredError sqref="B129:B130 B267:E268" numberStoredAsText="1"/>
    <ignoredError sqref="A497:A498 A466:A489 A401:A427 A433:A459 A490:A49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2018-03-30T13:42:08Z</dcterms:created>
  <dcterms:modified xsi:type="dcterms:W3CDTF">2018-04-19T12:52:41Z</dcterms:modified>
</cp:coreProperties>
</file>