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filterPrivacy="1" defaultThemeVersion="124226"/>
  <xr:revisionPtr revIDLastSave="0" documentId="13_ncr:1_{F847EB07-3007-43C5-8066-74C09DE8362F}" xr6:coauthVersionLast="28" xr6:coauthVersionMax="28" xr10:uidLastSave="{00000000-0000-0000-0000-000000000000}"/>
  <bookViews>
    <workbookView xWindow="0" yWindow="0" windowWidth="20490" windowHeight="6930" xr2:uid="{00000000-000D-0000-FFFF-FFFF00000000}"/>
  </bookViews>
  <sheets>
    <sheet name="Sheet1" sheetId="1" r:id="rId1"/>
  </sheets>
  <definedNames>
    <definedName name="_xlnm.Print_Area" localSheetId="0">Sheet1!$A$1:$G$1547</definedName>
  </definedNames>
  <calcPr calcId="171027"/>
</workbook>
</file>

<file path=xl/calcChain.xml><?xml version="1.0" encoding="utf-8"?>
<calcChain xmlns="http://schemas.openxmlformats.org/spreadsheetml/2006/main">
  <c r="D1185" i="1" l="1"/>
  <c r="D1184" i="1"/>
  <c r="D1183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2" i="1"/>
  <c r="D1161" i="1"/>
  <c r="D1160" i="1"/>
  <c r="D1159" i="1"/>
  <c r="D1158" i="1"/>
  <c r="D1157" i="1"/>
  <c r="D1156" i="1"/>
  <c r="D1155" i="1"/>
  <c r="D1154" i="1"/>
  <c r="D1152" i="1"/>
  <c r="D1151" i="1"/>
  <c r="D1145" i="1"/>
  <c r="D1144" i="1"/>
  <c r="D1143" i="1"/>
  <c r="D1142" i="1"/>
  <c r="D1141" i="1"/>
  <c r="D1140" i="1"/>
  <c r="D1139" i="1"/>
  <c r="D1138" i="1"/>
  <c r="D1137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F25" i="1" l="1"/>
  <c r="G25" i="1" s="1"/>
  <c r="F24" i="1"/>
  <c r="G24" i="1" s="1"/>
  <c r="G711" i="1"/>
  <c r="G710" i="1"/>
  <c r="G709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F605" i="1"/>
  <c r="G605" i="1" s="1"/>
  <c r="F499" i="1"/>
  <c r="G499" i="1" s="1"/>
  <c r="F498" i="1"/>
  <c r="F497" i="1"/>
  <c r="G497" i="1" s="1"/>
  <c r="F491" i="1"/>
  <c r="G491" i="1" s="1"/>
  <c r="F490" i="1"/>
  <c r="F489" i="1"/>
  <c r="F488" i="1"/>
  <c r="F487" i="1"/>
  <c r="F486" i="1"/>
  <c r="F485" i="1"/>
  <c r="G485" i="1" s="1"/>
  <c r="F484" i="1"/>
  <c r="G484" i="1" s="1"/>
  <c r="F483" i="1"/>
  <c r="G483" i="1" s="1"/>
  <c r="F482" i="1"/>
  <c r="G482" i="1" s="1"/>
  <c r="F473" i="1"/>
  <c r="G473" i="1" s="1"/>
  <c r="F471" i="1"/>
  <c r="G471" i="1" s="1"/>
  <c r="F469" i="1"/>
  <c r="G469" i="1" s="1"/>
  <c r="F468" i="1"/>
  <c r="G468" i="1" s="1"/>
  <c r="F458" i="1"/>
  <c r="G458" i="1" s="1"/>
  <c r="F457" i="1"/>
  <c r="F456" i="1"/>
  <c r="F455" i="1"/>
  <c r="G455" i="1" s="1"/>
  <c r="F454" i="1"/>
  <c r="F453" i="1"/>
  <c r="F452" i="1"/>
  <c r="F451" i="1"/>
  <c r="F450" i="1"/>
  <c r="F449" i="1"/>
  <c r="F448" i="1"/>
  <c r="F447" i="1"/>
  <c r="F446" i="1"/>
  <c r="G446" i="1" s="1"/>
  <c r="F444" i="1"/>
  <c r="G444" i="1" s="1"/>
  <c r="F443" i="1"/>
  <c r="G443" i="1" s="1"/>
  <c r="F438" i="1"/>
  <c r="G438" i="1" s="1"/>
  <c r="F433" i="1"/>
  <c r="G433" i="1" s="1"/>
  <c r="F427" i="1"/>
  <c r="G427" i="1" s="1"/>
  <c r="F425" i="1"/>
  <c r="G425" i="1" s="1"/>
  <c r="F424" i="1"/>
  <c r="G424" i="1" s="1"/>
  <c r="F421" i="1"/>
  <c r="G421" i="1" s="1"/>
  <c r="F420" i="1"/>
  <c r="F419" i="1"/>
  <c r="F418" i="1"/>
  <c r="G418" i="1" s="1"/>
  <c r="F417" i="1"/>
  <c r="F416" i="1"/>
  <c r="F415" i="1"/>
  <c r="F414" i="1"/>
  <c r="G414" i="1" s="1"/>
  <c r="F413" i="1"/>
  <c r="G413" i="1" s="1"/>
  <c r="F411" i="1"/>
  <c r="G411" i="1" s="1"/>
  <c r="F404" i="1"/>
  <c r="G404" i="1" s="1"/>
  <c r="F392" i="1"/>
  <c r="G392" i="1" s="1"/>
  <c r="F391" i="1"/>
  <c r="G391" i="1" s="1"/>
  <c r="F390" i="1"/>
  <c r="G390" i="1" s="1"/>
  <c r="F384" i="1"/>
  <c r="G384" i="1" s="1"/>
  <c r="F383" i="1"/>
  <c r="G383" i="1" s="1"/>
  <c r="F382" i="1"/>
  <c r="G382" i="1" s="1"/>
  <c r="F381" i="1"/>
  <c r="G381" i="1" s="1"/>
  <c r="F380" i="1"/>
  <c r="G380" i="1" s="1"/>
  <c r="F379" i="1"/>
  <c r="G379" i="1" s="1"/>
  <c r="F378" i="1"/>
  <c r="G378" i="1" s="1"/>
  <c r="F377" i="1"/>
  <c r="G377" i="1" s="1"/>
  <c r="F376" i="1"/>
  <c r="G376" i="1" s="1"/>
  <c r="F375" i="1"/>
  <c r="G375" i="1" s="1"/>
  <c r="F374" i="1"/>
  <c r="G374" i="1" s="1"/>
  <c r="F373" i="1"/>
  <c r="G373" i="1" s="1"/>
  <c r="F372" i="1"/>
  <c r="G372" i="1" s="1"/>
  <c r="F371" i="1"/>
  <c r="G371" i="1" s="1"/>
  <c r="F370" i="1"/>
  <c r="G370" i="1" s="1"/>
  <c r="F369" i="1"/>
  <c r="G369" i="1" s="1"/>
  <c r="F368" i="1"/>
  <c r="G368" i="1" s="1"/>
  <c r="F367" i="1"/>
  <c r="G367" i="1" s="1"/>
  <c r="F366" i="1"/>
  <c r="G366" i="1" s="1"/>
  <c r="F365" i="1"/>
  <c r="G365" i="1" s="1"/>
  <c r="F364" i="1"/>
  <c r="G364" i="1" s="1"/>
  <c r="F363" i="1"/>
  <c r="G363" i="1" s="1"/>
  <c r="F362" i="1"/>
  <c r="G362" i="1" s="1"/>
  <c r="F361" i="1"/>
  <c r="G361" i="1" s="1"/>
  <c r="F360" i="1"/>
  <c r="G360" i="1" s="1"/>
  <c r="F359" i="1"/>
  <c r="G359" i="1" s="1"/>
  <c r="F358" i="1"/>
  <c r="G358" i="1" s="1"/>
  <c r="F352" i="1"/>
  <c r="G352" i="1" s="1"/>
  <c r="F351" i="1"/>
  <c r="G351" i="1" s="1"/>
  <c r="F350" i="1"/>
  <c r="G350" i="1" s="1"/>
  <c r="F349" i="1"/>
  <c r="G349" i="1" s="1"/>
  <c r="F348" i="1"/>
  <c r="G348" i="1" s="1"/>
  <c r="F347" i="1"/>
  <c r="G347" i="1" s="1"/>
  <c r="F346" i="1"/>
  <c r="G346" i="1" s="1"/>
  <c r="F345" i="1"/>
  <c r="G345" i="1" s="1"/>
  <c r="F344" i="1"/>
  <c r="G344" i="1" s="1"/>
  <c r="F343" i="1"/>
  <c r="G343" i="1" s="1"/>
  <c r="F342" i="1"/>
  <c r="G342" i="1" s="1"/>
  <c r="F341" i="1"/>
  <c r="G341" i="1" s="1"/>
  <c r="F340" i="1"/>
  <c r="F339" i="1"/>
  <c r="G339" i="1" s="1"/>
  <c r="F338" i="1"/>
  <c r="G338" i="1" s="1"/>
  <c r="F337" i="1"/>
  <c r="G337" i="1" s="1"/>
  <c r="F336" i="1"/>
  <c r="G336" i="1" s="1"/>
  <c r="F335" i="1"/>
  <c r="G335" i="1" s="1"/>
  <c r="F334" i="1"/>
  <c r="G334" i="1" s="1"/>
  <c r="F333" i="1"/>
  <c r="G333" i="1" s="1"/>
  <c r="F332" i="1"/>
  <c r="G332" i="1" s="1"/>
  <c r="F331" i="1"/>
  <c r="G331" i="1" s="1"/>
  <c r="F330" i="1"/>
  <c r="G330" i="1" s="1"/>
  <c r="F329" i="1"/>
  <c r="G329" i="1" s="1"/>
  <c r="F328" i="1"/>
  <c r="G328" i="1" s="1"/>
  <c r="F327" i="1"/>
  <c r="G327" i="1" s="1"/>
  <c r="F326" i="1"/>
  <c r="G326" i="1" s="1"/>
  <c r="F320" i="1"/>
  <c r="G320" i="1" s="1"/>
  <c r="F319" i="1"/>
  <c r="G319" i="1" s="1"/>
  <c r="F318" i="1"/>
  <c r="G318" i="1" s="1"/>
  <c r="F317" i="1"/>
  <c r="G317" i="1" s="1"/>
  <c r="F316" i="1"/>
  <c r="G316" i="1" s="1"/>
  <c r="F315" i="1"/>
  <c r="G315" i="1" s="1"/>
  <c r="F314" i="1"/>
  <c r="G314" i="1" s="1"/>
  <c r="F313" i="1"/>
  <c r="G313" i="1" s="1"/>
  <c r="F312" i="1"/>
  <c r="G312" i="1" s="1"/>
  <c r="F311" i="1"/>
  <c r="G311" i="1" s="1"/>
  <c r="F310" i="1"/>
  <c r="G310" i="1" s="1"/>
  <c r="F309" i="1"/>
  <c r="G309" i="1" s="1"/>
  <c r="F308" i="1"/>
  <c r="G308" i="1" s="1"/>
  <c r="F307" i="1"/>
  <c r="G307" i="1" s="1"/>
  <c r="F306" i="1"/>
  <c r="G306" i="1" s="1"/>
  <c r="F305" i="1"/>
  <c r="G305" i="1" s="1"/>
  <c r="F304" i="1"/>
  <c r="G304" i="1" s="1"/>
  <c r="F303" i="1"/>
  <c r="G303" i="1" s="1"/>
  <c r="F302" i="1"/>
  <c r="G302" i="1" s="1"/>
  <c r="F301" i="1"/>
  <c r="G301" i="1" s="1"/>
  <c r="F300" i="1"/>
  <c r="G300" i="1" s="1"/>
  <c r="F299" i="1"/>
  <c r="G299" i="1" s="1"/>
  <c r="F298" i="1"/>
  <c r="G298" i="1" s="1"/>
  <c r="F297" i="1"/>
  <c r="G297" i="1" s="1"/>
  <c r="F296" i="1"/>
  <c r="G296" i="1" s="1"/>
  <c r="F295" i="1"/>
  <c r="G295" i="1" s="1"/>
  <c r="F294" i="1"/>
  <c r="G294" i="1" s="1"/>
  <c r="F148" i="1" l="1"/>
  <c r="F123" i="1"/>
  <c r="G123" i="1" s="1"/>
  <c r="F98" i="1"/>
  <c r="G98" i="1" s="1"/>
  <c r="F147" i="1"/>
  <c r="F122" i="1"/>
  <c r="G122" i="1" s="1"/>
  <c r="F285" i="1" l="1"/>
  <c r="G285" i="1" s="1"/>
  <c r="F286" i="1"/>
  <c r="G286" i="1" s="1"/>
  <c r="F97" i="1"/>
  <c r="G97" i="1" s="1"/>
  <c r="C35" i="1" l="1"/>
  <c r="C36" i="1"/>
  <c r="C37" i="1"/>
  <c r="C38" i="1"/>
  <c r="C39" i="1"/>
  <c r="C41" i="1"/>
  <c r="C42" i="1"/>
  <c r="C44" i="1"/>
  <c r="C45" i="1"/>
  <c r="C46" i="1"/>
  <c r="C47" i="1"/>
  <c r="C48" i="1"/>
  <c r="C49" i="1"/>
  <c r="C50" i="1"/>
  <c r="C52" i="1"/>
  <c r="C33" i="1"/>
  <c r="B1483" i="1" l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482" i="1"/>
  <c r="B1441" i="1" l="1"/>
  <c r="B1054" i="1"/>
  <c r="F163" i="1" l="1"/>
  <c r="E163" i="1"/>
  <c r="D163" i="1"/>
  <c r="F157" i="1"/>
  <c r="E157" i="1"/>
  <c r="D157" i="1"/>
  <c r="F155" i="1" l="1"/>
  <c r="G163" i="1"/>
  <c r="E155" i="1"/>
  <c r="G157" i="1"/>
  <c r="D155" i="1"/>
  <c r="G155" i="1" s="1"/>
</calcChain>
</file>

<file path=xl/sharedStrings.xml><?xml version="1.0" encoding="utf-8"?>
<sst xmlns="http://schemas.openxmlformats.org/spreadsheetml/2006/main" count="1469" uniqueCount="464">
  <si>
    <t>Retail Salespersons</t>
  </si>
  <si>
    <t>Area</t>
  </si>
  <si>
    <t>Michigan</t>
  </si>
  <si>
    <t>United States</t>
  </si>
  <si>
    <t>Demographic Group</t>
  </si>
  <si>
    <t>Total Population</t>
  </si>
  <si>
    <t>Percent Distribution</t>
  </si>
  <si>
    <t>Civilian Labor        Force</t>
  </si>
  <si>
    <t>Total        Employment</t>
  </si>
  <si>
    <t>Total</t>
  </si>
  <si>
    <t>Industry</t>
  </si>
  <si>
    <t>Total Employment</t>
  </si>
  <si>
    <t>Number</t>
  </si>
  <si>
    <t>Percent of Total</t>
  </si>
  <si>
    <t xml:space="preserve">Industry             </t>
  </si>
  <si>
    <t>County</t>
  </si>
  <si>
    <t>Alcona</t>
  </si>
  <si>
    <t>Alger</t>
  </si>
  <si>
    <t>Allegan</t>
  </si>
  <si>
    <t>Alpena</t>
  </si>
  <si>
    <t>Antrim</t>
  </si>
  <si>
    <t>Arenac</t>
  </si>
  <si>
    <t>Baraga</t>
  </si>
  <si>
    <t>Barry</t>
  </si>
  <si>
    <t>Bay</t>
  </si>
  <si>
    <t>Benzie</t>
  </si>
  <si>
    <t>Berrien</t>
  </si>
  <si>
    <t>Branch</t>
  </si>
  <si>
    <t>Calhoun</t>
  </si>
  <si>
    <t>Cass</t>
  </si>
  <si>
    <t>Charlevoix</t>
  </si>
  <si>
    <t>Cheboygan</t>
  </si>
  <si>
    <t>Chippewa</t>
  </si>
  <si>
    <t>Clare</t>
  </si>
  <si>
    <t>Clinton</t>
  </si>
  <si>
    <t>Delta</t>
  </si>
  <si>
    <t>Dickinson</t>
  </si>
  <si>
    <t>Eaton</t>
  </si>
  <si>
    <t>Emmet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</si>
  <si>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</si>
  <si>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</si>
  <si>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</si>
  <si>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</si>
  <si>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</si>
  <si>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</si>
  <si>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</si>
  <si>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</si>
  <si>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</si>
  <si>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</si>
  <si>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</si>
  <si>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</si>
  <si>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Jackson</t>
  </si>
  <si>
    <t>Kalamazoo</t>
  </si>
  <si>
    <t>Kalkaska</t>
  </si>
  <si>
    <t>Kent</t>
  </si>
  <si>
    <t>Keweenaw</t>
  </si>
  <si>
    <t>Lake</t>
  </si>
  <si>
    <t>Lapeer</t>
  </si>
  <si>
    <t>Leelanau</t>
  </si>
  <si>
    <t>Lenawee</t>
  </si>
  <si>
    <t>Livingston</t>
  </si>
  <si>
    <t>Luce</t>
  </si>
  <si>
    <t>Macomb</t>
  </si>
  <si>
    <t>Manistee</t>
  </si>
  <si>
    <t>Marquette</t>
  </si>
  <si>
    <t>Mason</t>
  </si>
  <si>
    <t>Mecosta</t>
  </si>
  <si>
    <t>Menominee</t>
  </si>
  <si>
    <t>Midland</t>
  </si>
  <si>
    <t>Missaukee</t>
  </si>
  <si>
    <t>Monroe</t>
  </si>
  <si>
    <t>Montcalm</t>
  </si>
  <si>
    <t>Montmorency</t>
  </si>
  <si>
    <t>Muskegon</t>
  </si>
  <si>
    <t>Newaygo</t>
  </si>
  <si>
    <t>Oakland</t>
  </si>
  <si>
    <t>Oceana</t>
  </si>
  <si>
    <t>Ogemaw</t>
  </si>
  <si>
    <t>Ontonagon</t>
  </si>
  <si>
    <t>Osceola</t>
  </si>
  <si>
    <t>Oscoda</t>
  </si>
  <si>
    <t>Otsego</t>
  </si>
  <si>
    <t>Ottawa</t>
  </si>
  <si>
    <t>Presque Isle</t>
  </si>
  <si>
    <t>Roscommon</t>
  </si>
  <si>
    <t>Saginaw</t>
  </si>
  <si>
    <t>St. Clair</t>
  </si>
  <si>
    <t>St. Joseph</t>
  </si>
  <si>
    <t>Sanilac</t>
  </si>
  <si>
    <t>Schoolcraft</t>
  </si>
  <si>
    <t>Shiawassee</t>
  </si>
  <si>
    <t>Tuscola</t>
  </si>
  <si>
    <t>Van Buren</t>
  </si>
  <si>
    <t>Washtenaw</t>
  </si>
  <si>
    <t>Wayne</t>
  </si>
  <si>
    <t>Wexford</t>
  </si>
  <si>
    <t xml:space="preserve">Occupational Category         </t>
  </si>
  <si>
    <t>Occupational Category</t>
  </si>
  <si>
    <t>Total    Openings</t>
  </si>
  <si>
    <t>Growth</t>
  </si>
  <si>
    <t>Replacement</t>
  </si>
  <si>
    <t>Occupations</t>
  </si>
  <si>
    <t>Physical Therapists</t>
  </si>
  <si>
    <t>Registered Nurses</t>
  </si>
  <si>
    <t>Customer Service Representatives</t>
  </si>
  <si>
    <t>Annual   Openings</t>
  </si>
  <si>
    <t>Total        Unemployment</t>
  </si>
  <si>
    <t>Unemployment        Rate</t>
  </si>
  <si>
    <t>Growth        Rate</t>
  </si>
  <si>
    <t>Hourly        Wage</t>
  </si>
  <si>
    <t>Crawford</t>
  </si>
  <si>
    <t>Age</t>
  </si>
  <si>
    <t>55-64</t>
  </si>
  <si>
    <t>65 Plus</t>
  </si>
  <si>
    <t>Sex</t>
  </si>
  <si>
    <t>Male</t>
  </si>
  <si>
    <t>Female</t>
  </si>
  <si>
    <t>White</t>
  </si>
  <si>
    <t>Black</t>
  </si>
  <si>
    <t>Some Other Race</t>
  </si>
  <si>
    <t>Two or More Races</t>
  </si>
  <si>
    <t>Hispanic</t>
  </si>
  <si>
    <t>Male 16+</t>
  </si>
  <si>
    <t>16-19</t>
  </si>
  <si>
    <t>20-24</t>
  </si>
  <si>
    <t>25-54</t>
  </si>
  <si>
    <t>Female 16+</t>
  </si>
  <si>
    <t>Jobs</t>
  </si>
  <si>
    <t>Employment Growth</t>
  </si>
  <si>
    <t>Percent</t>
  </si>
  <si>
    <t>Employment Change</t>
  </si>
  <si>
    <t>Native American</t>
  </si>
  <si>
    <t>Manufacturing</t>
  </si>
  <si>
    <t>Information</t>
  </si>
  <si>
    <t>Financial Activities</t>
  </si>
  <si>
    <t>Other Services</t>
  </si>
  <si>
    <t>Construction</t>
  </si>
  <si>
    <t xml:space="preserve">16-17   </t>
  </si>
  <si>
    <t>18-24</t>
  </si>
  <si>
    <t>25-34</t>
  </si>
  <si>
    <t>35-44</t>
  </si>
  <si>
    <t>Production</t>
  </si>
  <si>
    <t>Management</t>
  </si>
  <si>
    <t>65+</t>
  </si>
  <si>
    <t>Race</t>
  </si>
  <si>
    <t>14-15</t>
  </si>
  <si>
    <t>20-21</t>
  </si>
  <si>
    <t>22-44</t>
  </si>
  <si>
    <t>45-54</t>
  </si>
  <si>
    <t>Other</t>
  </si>
  <si>
    <t>Mackinac</t>
  </si>
  <si>
    <t xml:space="preserve">Two or More Races </t>
  </si>
  <si>
    <t>Ethnicity</t>
  </si>
  <si>
    <t xml:space="preserve">Hispanic </t>
  </si>
  <si>
    <t>&lt;15</t>
  </si>
  <si>
    <t>Asian / Pacific Islander</t>
  </si>
  <si>
    <t>Upper Peninsula Prosperity Alliance</t>
  </si>
  <si>
    <t>Source:   DTMB, Bureau of Labor Market Information and Strategic Initiatives</t>
  </si>
  <si>
    <t>Genesee</t>
  </si>
  <si>
    <t>Source:   Michigan Department of Education</t>
  </si>
  <si>
    <t>Northwest Prosperity Region</t>
  </si>
  <si>
    <t>Northeast Prosperity Region</t>
  </si>
  <si>
    <t>West Michigan Prosperity Region</t>
  </si>
  <si>
    <t>East Central Michigan Prosperity Region</t>
  </si>
  <si>
    <t>East Michigan Prosperity Region</t>
  </si>
  <si>
    <t>South Central Prosperity Region</t>
  </si>
  <si>
    <t>Southwest Prosperity Region</t>
  </si>
  <si>
    <t>Southeast Prosperity Region</t>
  </si>
  <si>
    <t>Detroit Metro Prosperity Region</t>
  </si>
  <si>
    <t>Source:   U.S. Department of Commerce, Bureau of Economic Analysis</t>
  </si>
  <si>
    <t>Employment</t>
  </si>
  <si>
    <t>Unemployment</t>
  </si>
  <si>
    <t>Professional and Business Services</t>
  </si>
  <si>
    <t>Leisure and Hospitality</t>
  </si>
  <si>
    <t>Total, All Occupations</t>
  </si>
  <si>
    <t>Maintenance and Repair Workers, General</t>
  </si>
  <si>
    <t>Source:   Michigan Community College Network (MCCNET)</t>
  </si>
  <si>
    <t>Business and Financial Operations</t>
  </si>
  <si>
    <t>Community and Social Service</t>
  </si>
  <si>
    <t>Education, Training, and Library</t>
  </si>
  <si>
    <t>Legal</t>
  </si>
  <si>
    <t>Arts, Design, Entertainment, Sports, and Media</t>
  </si>
  <si>
    <t>Healthcare Practitioners and Technical</t>
  </si>
  <si>
    <t>Personal Care and Service</t>
  </si>
  <si>
    <t>Sales and Related</t>
  </si>
  <si>
    <t>Farming, Fishing, and Forestry</t>
  </si>
  <si>
    <t>Construction and Extraction</t>
  </si>
  <si>
    <t>Protective Service</t>
  </si>
  <si>
    <t>Food Preparation and Serving Related</t>
  </si>
  <si>
    <t>Building and Grounds Cleaning and Maintenance</t>
  </si>
  <si>
    <t>Office and Administrative Support</t>
  </si>
  <si>
    <t>Installation, Maintenance, and Repair</t>
  </si>
  <si>
    <t>Transportation and Material Moving</t>
  </si>
  <si>
    <t>Note:      The sum of the areas do not add to the statewide total</t>
  </si>
  <si>
    <t>Prosperity Region</t>
  </si>
  <si>
    <t>Population 18 to 24 years</t>
  </si>
  <si>
    <t>Population 25 years and over</t>
  </si>
  <si>
    <t>Healthcare Support</t>
  </si>
  <si>
    <t>Computer and Mathematical</t>
  </si>
  <si>
    <t>Architecture and Engineering</t>
  </si>
  <si>
    <t>Life, Physical, and Social Science</t>
  </si>
  <si>
    <t>Charlevoix*</t>
  </si>
  <si>
    <t>Leelanau*</t>
  </si>
  <si>
    <t>Missaukee*</t>
  </si>
  <si>
    <t>Osceola*</t>
  </si>
  <si>
    <t>* County office was closed and clients are serviced in adjoining counties.</t>
  </si>
  <si>
    <t>Alcona*</t>
  </si>
  <si>
    <t>Ingham*</t>
  </si>
  <si>
    <t>* The Michigan Department of Corrections (MDOC) locates all prisoners in Ingham County, regardless of the prison where they are</t>
  </si>
  <si>
    <t xml:space="preserve"> incarcerated, for Michigan Adult Education Reporting System (MAERS) reporting purposes.</t>
  </si>
  <si>
    <t>Less than High School Graduate</t>
  </si>
  <si>
    <t>High School Graduate (Includes Equivalency)</t>
  </si>
  <si>
    <t>Some College or Associate's Degree</t>
  </si>
  <si>
    <t>Bachelor's Degree or Higher</t>
  </si>
  <si>
    <t/>
  </si>
  <si>
    <t>Less than 9th Grade</t>
  </si>
  <si>
    <t>9th to 12th Grade, No Diploma</t>
  </si>
  <si>
    <t>Some College, No Degree</t>
  </si>
  <si>
    <t>Associate's Degree</t>
  </si>
  <si>
    <t>Bachelor's Degree</t>
  </si>
  <si>
    <t>Graduate or Professional Degree</t>
  </si>
  <si>
    <t>Black / African American</t>
  </si>
  <si>
    <t>Asian</t>
  </si>
  <si>
    <t>Native Hawaiian / Pacific Islander</t>
  </si>
  <si>
    <t>Civilian Labor Force</t>
  </si>
  <si>
    <t>Unemployment Rate</t>
  </si>
  <si>
    <t>Labor Force Participation Rate</t>
  </si>
  <si>
    <t>15-19</t>
  </si>
  <si>
    <t>Race / Ethnic</t>
  </si>
  <si>
    <t>Under 17</t>
  </si>
  <si>
    <t>18-64</t>
  </si>
  <si>
    <t>65 +</t>
  </si>
  <si>
    <t>Hawaiian / Pacific Islander</t>
  </si>
  <si>
    <t>Category</t>
  </si>
  <si>
    <t>Source:   U.S. Bureau of the Census, Annual Population Estimates</t>
  </si>
  <si>
    <t>Total Population 16+</t>
  </si>
  <si>
    <t>Source:   DTMB, Bureau of Labor Market Information and Strategic Initiatives, Quarterly Census of Employment and Wages (QCEW)</t>
  </si>
  <si>
    <t>Required:  WIOA Act, Section 108, (b), (1), (A)</t>
  </si>
  <si>
    <t>Required: WIOA Act, Section 108, (b), (1), (C)</t>
  </si>
  <si>
    <t>Source: DTMB, Bureau of Labor Market Information and Strategic Initiatives, Local Area Unemployment Statistics (LAUS)</t>
  </si>
  <si>
    <t>Required: WIOA Act, Section 108, (b), (1), (A)</t>
  </si>
  <si>
    <t>Required: WIOA Act, Section 108, (b), (1), (A), (i), (ii)</t>
  </si>
  <si>
    <t>Source:   DTMB, Bureau of Labor Market Information and Strategic Initiatives, Local Area Unemployment Statistics (LAUS)</t>
  </si>
  <si>
    <t>Required: WIOA Act, Section 108, (b), (1), (A), (ii)</t>
  </si>
  <si>
    <t>Natural Resources and Mining</t>
  </si>
  <si>
    <t>Trade, Transportation, and Utilities</t>
  </si>
  <si>
    <t>Education and Health Services</t>
  </si>
  <si>
    <t>Required: WIOA Act, Section 108, (b), (1), (A), (i)</t>
  </si>
  <si>
    <t xml:space="preserve">Source:  The Conference Board, Help Wanted Online® (HWOL) </t>
  </si>
  <si>
    <t>Heavy and Tractor-Trailer Truck Drivers</t>
  </si>
  <si>
    <t>First-Line Supervisors of Retail Sales Workers</t>
  </si>
  <si>
    <t>Nursing Assistants</t>
  </si>
  <si>
    <t>Percent of Prosperity Region Population</t>
  </si>
  <si>
    <t>Source:   Michigan Department of Health &amp; Human Services</t>
  </si>
  <si>
    <t>Note:      This table reflects all FIP/FAP Assistance Recepients with a Work Requirement</t>
  </si>
  <si>
    <t>Note:      This table reflects all FIP/FAP Assistance Recipients with a Work Requirement</t>
  </si>
  <si>
    <t>Assistance Program Recipients</t>
  </si>
  <si>
    <t>2010 - 2016 Percent   Change</t>
  </si>
  <si>
    <t>2014 Employment</t>
  </si>
  <si>
    <t>2024 Employment</t>
  </si>
  <si>
    <t>2012 - 2016 Estimate</t>
  </si>
  <si>
    <t xml:space="preserve">2012 - 2016                         Estimate* </t>
  </si>
  <si>
    <t>Source:   U.S. Bureau of the Census, 2012 - 2016 American Community Survey Five-Year Estimates</t>
  </si>
  <si>
    <t>Source:   U.S. Bureau of the Census, 2012-2016 American Community Survey Five-Year Estimates</t>
  </si>
  <si>
    <t>Table 3 - Population by Educational Attainment - 2012 - 2016</t>
  </si>
  <si>
    <t>Table 7 - Civilian Labor Force by Demographic Group - 2012 - 2016</t>
  </si>
  <si>
    <t>Table 19 - Employment Projections by Major Occupational Category - 2014 - 2024</t>
  </si>
  <si>
    <t>Table 20 - Annual Job Openings by Major Occupational Category - 2014 - 2024</t>
  </si>
  <si>
    <t>Table 21 - Occupations with Largest Percent Growth - 2014 - 2024</t>
  </si>
  <si>
    <t>Table 22 - Occupations with Largest Numeric Growth - 2014 - 2024</t>
  </si>
  <si>
    <t>Table 23 - High Demand - High Wage Occupations - 2014 - 2024</t>
  </si>
  <si>
    <t>Table 24 - High Demand - High Wage Occupations Requiring at Least a Bachelor's Degree - 2014 - 2024</t>
  </si>
  <si>
    <t>Table 25 - High Demand - High Wage Occupations Requiring an Associate's Degree or Moderate/Long-term Training - 2014 - 2024</t>
  </si>
  <si>
    <t>Table 26 - High Demand - High Wage Occupations Requiring at Most Short-term Training - 2014 - 2024</t>
  </si>
  <si>
    <t>Table 27 - Individuals with Disabilities in Michigan by County - 2012 - 2016</t>
  </si>
  <si>
    <t>Table 27 - Individuals with Disabilities in Michigan by County - 2012 - 2016 (Continued)</t>
  </si>
  <si>
    <t>Table 28 - Individuals with Disabilities by Demographic Group - 2012 - 2016</t>
  </si>
  <si>
    <t>Table 31 - Limited English Proficiency by Regional Prosperity Region - 2012 - 2016</t>
  </si>
  <si>
    <t>Table 33 - Veterans in Michigan by County - 2012 - 2016</t>
  </si>
  <si>
    <t>Table 33 - Veterans in Michigan by County - 2012 - 2016 (Continued)</t>
  </si>
  <si>
    <t>Table 35 - Labor Force Status of Older Workers (55 Years Plus) - 2012 - 2016</t>
  </si>
  <si>
    <t>Table 36 - Population Living Below the Poverty Level - 2012 - 2016</t>
  </si>
  <si>
    <t>Table 36 - Population Living Below the Poverty Level - 2012 - 2016 (Continued)</t>
  </si>
  <si>
    <t>2011</t>
  </si>
  <si>
    <t>2013</t>
  </si>
  <si>
    <t>2015</t>
  </si>
  <si>
    <t>2017</t>
  </si>
  <si>
    <t>2011 - 2017 Numeric Change</t>
  </si>
  <si>
    <t>2011 - 2017 Percent   Change</t>
  </si>
  <si>
    <t>Table 5 - Employment Trends - 2011 - 2017</t>
  </si>
  <si>
    <t>Table 6 - Unemployment Rates (Percent) – 2011 - 2017</t>
  </si>
  <si>
    <t>2011 - 2017 Rate       Change</t>
  </si>
  <si>
    <t>Table 4 - Labor Force Trends - 2011 - 2017</t>
  </si>
  <si>
    <r>
      <t>Table 2 - Population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rFont val="Tahoma"/>
        <family val="2"/>
      </rPr>
      <t>by Demographic Group - 2012 - 2016</t>
    </r>
  </si>
  <si>
    <t>Second   Quarter       2011</t>
  </si>
  <si>
    <t>Second      Quarter            2013</t>
  </si>
  <si>
    <t>Second   Quarter       2015</t>
  </si>
  <si>
    <t>Second   Quarter       2017</t>
  </si>
  <si>
    <t>Table 8 - Private Industry Employment Trends - 2011 - 2017</t>
  </si>
  <si>
    <t>Table 9 - Top Private Industries by Employment - Second Quarter 2017</t>
  </si>
  <si>
    <t>Table 10 - Top Private Industries by Percent Job Growth - 2011 - 2017</t>
  </si>
  <si>
    <t>2011 - 2017                        Numeric Job Growth</t>
  </si>
  <si>
    <t>2011 - 2017                         Percent Job Growth</t>
  </si>
  <si>
    <t>Table 11 - Declining Industries - 2011 - 2017</t>
  </si>
  <si>
    <t>Table 12 - Number of Unemployed - 2011 - 2017</t>
  </si>
  <si>
    <t>2013 - 2016 Numeric Change</t>
  </si>
  <si>
    <t>2013 - 2016 Percent   Change</t>
  </si>
  <si>
    <t>Table 13 - High School Graduates in Michigan by County - 2013 - 2016 School Years</t>
  </si>
  <si>
    <t xml:space="preserve">Table 13 - High School Graduates in Michigan by County - 2013 - 2016 School Years (Continued) </t>
  </si>
  <si>
    <t>Table 14 - Community College Graduates in Michigan by County - 2012 - 2015 School Years</t>
  </si>
  <si>
    <t>2012 - 2015 Numeric Change</t>
  </si>
  <si>
    <t>2012 - 2015 Percent   Change</t>
  </si>
  <si>
    <t>Table 14 - Community College Graduates in Michigan by County - 2012 - 2015 School Years (Continued)</t>
  </si>
  <si>
    <t xml:space="preserve">Table 15 - Career Technical Graduates in Michigan by County - 2013 - 2016  </t>
  </si>
  <si>
    <t>Table 15 - Career Technical Graduates in Michigan by County - 2013 - 2016 (Continued)</t>
  </si>
  <si>
    <t>2013 - 2016 Percent       Change</t>
  </si>
  <si>
    <t xml:space="preserve">Table 16 - Adult Education Graduates in Michigan by County - 2012 - 2015 </t>
  </si>
  <si>
    <t>Table 16 - Adult Education Graduates in Michigan by County - 2012 - 2015 (Continued)</t>
  </si>
  <si>
    <t>2010 - 2016 Numeric   Change</t>
  </si>
  <si>
    <t>Table 32 - Per Capita Personal Income in Michigan by County - 2010- 2016</t>
  </si>
  <si>
    <t>Table 32 - Per Capita Personal Income in Michigan by County - 2010- 2016 (Continued)</t>
  </si>
  <si>
    <t>Table 30 - Assistance Program Recipients - June 2017</t>
  </si>
  <si>
    <t>Table 17 - Current OnLine Job Advertisements by Major Occupational Category - Second Quarter 2017</t>
  </si>
  <si>
    <t>Table 18 - Top Current OnLine Job Advertisements - Second Quarter 2017</t>
  </si>
  <si>
    <t>Table 1 - Population Trends - 2011 - 2017</t>
  </si>
  <si>
    <t>2011 - 2017        Numeric   Change</t>
  </si>
  <si>
    <t>2011 - 2017        Percent   Change</t>
  </si>
  <si>
    <t>2014-2017  Percent Change</t>
  </si>
  <si>
    <t>-</t>
  </si>
  <si>
    <t>Table 29 - Assistance Program Recipients in Michigan by County - 2014 - 2017</t>
  </si>
  <si>
    <t>Table 29 - Assistance Program Recipients in Michigan by County - 2014 - 2017 (Continued)</t>
  </si>
  <si>
    <t>2015           Total Unemployment</t>
  </si>
  <si>
    <t>2015 &gt; 26 Weeks Unemployed</t>
  </si>
  <si>
    <t>2015                  % of Total Unemployed</t>
  </si>
  <si>
    <t>Professional and Technical Services</t>
  </si>
  <si>
    <t>Food Services and Drinking Places</t>
  </si>
  <si>
    <t>Administrative and Support Services</t>
  </si>
  <si>
    <t>Transportation Equipment Manufacturing</t>
  </si>
  <si>
    <t>Hospitals</t>
  </si>
  <si>
    <t>Ambulatory Health Care Services</t>
  </si>
  <si>
    <t>Merchant Wholesalers, Durable Goods</t>
  </si>
  <si>
    <t>Management of Companies and Enterprises</t>
  </si>
  <si>
    <t>Specialty Trade Contractors</t>
  </si>
  <si>
    <t>Nursing and Residential Care Facilities</t>
  </si>
  <si>
    <t>Credit Intermediation &amp; Related Activity</t>
  </si>
  <si>
    <t>General Merchandise Stores</t>
  </si>
  <si>
    <t>Food and Beverage Stores</t>
  </si>
  <si>
    <t>Machinery Manufacturing</t>
  </si>
  <si>
    <t>Fabricated Metal Product Manufacturing</t>
  </si>
  <si>
    <t>Other Information Services</t>
  </si>
  <si>
    <t>Warehousing and Storage</t>
  </si>
  <si>
    <t>Chemical Manufacturing</t>
  </si>
  <si>
    <t>Transit and Ground Passenger Transport</t>
  </si>
  <si>
    <t>Apparel Manufacturing</t>
  </si>
  <si>
    <t>Construction of Buildings</t>
  </si>
  <si>
    <t>Heavy and Civil Engineering Construction</t>
  </si>
  <si>
    <t>Truck Transportation</t>
  </si>
  <si>
    <t>Plastics &amp; Rubber Products Manufacturing</t>
  </si>
  <si>
    <t>Miscellaneous Manufacturing</t>
  </si>
  <si>
    <t>Paper Manufacturing</t>
  </si>
  <si>
    <t>Performing Arts, Spectator Sports, and Relate</t>
  </si>
  <si>
    <t>Motor Vehicle and Parts Dealers</t>
  </si>
  <si>
    <t>Religious, Grantmaking, Civic, Professional,</t>
  </si>
  <si>
    <t>Primary Metal Manufacturing</t>
  </si>
  <si>
    <t>Broadcasting (except Internet)</t>
  </si>
  <si>
    <t>Nonmetallic Mineral Product Mfg</t>
  </si>
  <si>
    <t>Publishing Industries</t>
  </si>
  <si>
    <t>Electronic Markets and Agents/Brokers</t>
  </si>
  <si>
    <t>Computer and Electronic Product Mfg</t>
  </si>
  <si>
    <t>Air Transportation</t>
  </si>
  <si>
    <t>Clothing and Clothing Accessories Stores</t>
  </si>
  <si>
    <t>Telecommunications</t>
  </si>
  <si>
    <t>Sporting Goods/Hobby/Book/Music Stores</t>
  </si>
  <si>
    <t>Food Manufacturing</t>
  </si>
  <si>
    <t>Electronics and Appliance Stores</t>
  </si>
  <si>
    <t>Merchant Wholesalers, Nondurable Goods</t>
  </si>
  <si>
    <t>Industrial Engineers</t>
  </si>
  <si>
    <t>Mechanical Engineers</t>
  </si>
  <si>
    <t>Computer Occupations, All Other</t>
  </si>
  <si>
    <t>Software Developers, Applications</t>
  </si>
  <si>
    <t>Computer Systems Analysts</t>
  </si>
  <si>
    <t>Accountants and Auditors</t>
  </si>
  <si>
    <t>Management Analysts</t>
  </si>
  <si>
    <t>Electrical Engineers</t>
  </si>
  <si>
    <t>Management Occupations</t>
  </si>
  <si>
    <t>Business and Financial Operations Occupations</t>
  </si>
  <si>
    <t>Computer and Mathematical Occupations</t>
  </si>
  <si>
    <t>Architecture and Engineering Occupations</t>
  </si>
  <si>
    <t>Life, Physical, and Social Science Occupations</t>
  </si>
  <si>
    <t>Community and Social Services Occupations</t>
  </si>
  <si>
    <t>Legal Occupations</t>
  </si>
  <si>
    <t>Education, Training, and Library Occupations</t>
  </si>
  <si>
    <t>Arts, Design, Entertainment, Sports, and Media Occupations</t>
  </si>
  <si>
    <t>Healthcare Practitioners and Technical Occupations</t>
  </si>
  <si>
    <t>Healthcare Support Occupations</t>
  </si>
  <si>
    <t>Protective Service Occupations</t>
  </si>
  <si>
    <t>Food Preparation and Serving Related Occupations</t>
  </si>
  <si>
    <t>Building and Grounds Cleaning and Maintenance Occupations</t>
  </si>
  <si>
    <t>Personal Care and Service Occupations</t>
  </si>
  <si>
    <t>Sales and Related Occupations</t>
  </si>
  <si>
    <t>Office and Administrative Support Occupations</t>
  </si>
  <si>
    <t>Farming, Fishing, and Forestry Occupations</t>
  </si>
  <si>
    <t>Construction and Extraction Occupations</t>
  </si>
  <si>
    <t>Installation, Maintenance, and Repair Occupations</t>
  </si>
  <si>
    <t>Production Occupations</t>
  </si>
  <si>
    <t>Transportation and Material Moving Occupations</t>
  </si>
  <si>
    <t>Loan Counselors</t>
  </si>
  <si>
    <t>Statisticians</t>
  </si>
  <si>
    <t>Operations Research Analysts</t>
  </si>
  <si>
    <t>Physical Therapist Assistants</t>
  </si>
  <si>
    <t>Computer-Controlled Machine Tool Operators, Metal and Plasti</t>
  </si>
  <si>
    <t>Numerical Tool and Process Control Programmers</t>
  </si>
  <si>
    <t>Web Developers</t>
  </si>
  <si>
    <t>Industrial Machinery Mechanics</t>
  </si>
  <si>
    <t>Interpreters and Translators</t>
  </si>
  <si>
    <t>Dental Laboratory Technicians</t>
  </si>
  <si>
    <t>Home Health Aides</t>
  </si>
  <si>
    <t>Nurse Practitioners</t>
  </si>
  <si>
    <t>Personal Financial Advisors</t>
  </si>
  <si>
    <t>Team Assemblers</t>
  </si>
  <si>
    <t>Combined Food Preparation and Serving Workers, Including Fas</t>
  </si>
  <si>
    <t>General and Operations Managers</t>
  </si>
  <si>
    <t>Personal and Home Care Aides</t>
  </si>
  <si>
    <t>Truck Drivers, Heavy and Tractor-Trailer</t>
  </si>
  <si>
    <t>Cooks, Restaurant</t>
  </si>
  <si>
    <t>Laborers and Freight, Stock, and Material Movers, Hand</t>
  </si>
  <si>
    <t>Software Developers, Systems Software</t>
  </si>
  <si>
    <t>Computer and Information Systems Managers</t>
  </si>
  <si>
    <t>Architectural and Engineering Managers</t>
  </si>
  <si>
    <t>Medical and Health Services Managers</t>
  </si>
  <si>
    <t>Market Research Analysts &amp; Marketing Specialists</t>
  </si>
  <si>
    <t>Electricians</t>
  </si>
  <si>
    <t>Machinists</t>
  </si>
  <si>
    <t>Insurance Sales Agents</t>
  </si>
  <si>
    <t>Plumbers, Pipefitters, and Steamfitters</t>
  </si>
  <si>
    <t>Computer-Controlled Machine Tool Operators, Metal</t>
  </si>
  <si>
    <t>Sales Rep., Wholesale &amp; Manufacturing, Except Tech</t>
  </si>
  <si>
    <t>Millwrights</t>
  </si>
  <si>
    <t>Heating, Air Conditioning, and Refrigeration Mecha</t>
  </si>
  <si>
    <t>Carpenters</t>
  </si>
  <si>
    <t>Bus &amp; Truck Mechanics &amp; Diesel Engine Specialists</t>
  </si>
  <si>
    <t>Automotive Body and Related Repairers</t>
  </si>
  <si>
    <t>Claims Adjusters, Examiners, and Investigators</t>
  </si>
  <si>
    <t>Sheet Metal Workers</t>
  </si>
  <si>
    <t>Police and Sheriff's Patrol Officers</t>
  </si>
  <si>
    <t>First-Line Supervisors of Mechanics, Installers, a</t>
  </si>
  <si>
    <t>First-Line Supervisors of Production and Operating</t>
  </si>
  <si>
    <t>First-Line Supervisors of Office and Administrativ</t>
  </si>
  <si>
    <t>Property, Real Estate &amp; Community Assoc. Mgr.</t>
  </si>
  <si>
    <t>Supervisors of Construction and Extraction Workers</t>
  </si>
  <si>
    <t>First-Line Supervisors of Non-Retail Sales Workers</t>
  </si>
  <si>
    <t>Food Service Managers</t>
  </si>
  <si>
    <t>Cargo and Freight Agents</t>
  </si>
  <si>
    <t>Chefs and Head Cooks</t>
  </si>
  <si>
    <t>First-Line Supervisors of Helpers, Laborers, and M</t>
  </si>
  <si>
    <t>Refuse and Recyclable Material Collectors</t>
  </si>
  <si>
    <t>First-Line Supervisors of Trans. &amp; Material-Moving</t>
  </si>
  <si>
    <t>Farmers, Ranchers &amp; Other Ag. Managers</t>
  </si>
  <si>
    <t>Supervisors of Landscaping, Lawn Service &amp; Grounds</t>
  </si>
  <si>
    <t>Region 10 - Detroit Metro Prosperity Region</t>
  </si>
  <si>
    <t>Table 34 - Long Term Unemployment by Prosperity Region - 2015 - 2017</t>
  </si>
  <si>
    <t>2017           Total Unemployment</t>
  </si>
  <si>
    <t>2017                &gt; 26 Weeks Unemployed</t>
  </si>
  <si>
    <t>2017                  % of Total Unemployed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</si>
</sst>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%"/>
    <numFmt numFmtId="166" formatCode="0.0&quot;%&quot;"/>
    <numFmt numFmtId="167" formatCode="0.000"/>
  </numFmts>
  <fonts count="11" x14ac:knownFonts="1">
    <font>
      <sz val="12"/>
      <name val="Tahoma"/>
    </font>
    <font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5"/>
      <name val="Tahoma"/>
      <family val="2"/>
    </font>
    <font>
      <sz val="10"/>
      <name val="MS Sans Serif"/>
    </font>
    <font>
      <sz val="10"/>
      <name val="Arial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">
    <xf numFmtId="0" fontId="0" fillId="0" borderId="0"/>
    <xf numFmtId="0" fontId="6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31">
    <xf numFmtId="0" fontId="0" fillId="0" borderId="0" xfId="0"/>
    <xf numFmtId="0" fontId="2" fillId="0" borderId="1" xfId="0" applyFont="1" applyFill="1" applyBorder="1"/>
    <xf numFmtId="0" fontId="3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3" xfId="0" applyFont="1" applyFill="1" applyBorder="1" applyAlignment="1">
      <alignment horizontal="left" wrapText="1" indent="1"/>
    </xf>
    <xf numFmtId="0" fontId="3" fillId="0" borderId="4" xfId="0" applyFont="1" applyFill="1" applyBorder="1" applyAlignment="1">
      <alignment horizontal="left" wrapText="1" indent="2"/>
    </xf>
    <xf numFmtId="3" fontId="3" fillId="0" borderId="3" xfId="0" applyNumberFormat="1" applyFont="1" applyFill="1" applyBorder="1" applyAlignment="1">
      <alignment horizontal="right" wrapText="1" indent="2"/>
    </xf>
    <xf numFmtId="3" fontId="3" fillId="0" borderId="4" xfId="0" applyNumberFormat="1" applyFont="1" applyFill="1" applyBorder="1" applyAlignment="1">
      <alignment horizontal="right" wrapText="1" indent="2"/>
    </xf>
    <xf numFmtId="3" fontId="3" fillId="0" borderId="4" xfId="0" applyNumberFormat="1" applyFont="1" applyFill="1" applyBorder="1" applyAlignment="1">
      <alignment horizontal="right" indent="2"/>
    </xf>
    <xf numFmtId="0" fontId="3" fillId="0" borderId="4" xfId="0" applyFont="1" applyFill="1" applyBorder="1" applyAlignment="1">
      <alignment horizontal="left" wrapText="1" indent="3"/>
    </xf>
    <xf numFmtId="0" fontId="2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 wrapText="1" indent="3"/>
    </xf>
    <xf numFmtId="0" fontId="3" fillId="0" borderId="0" xfId="0" applyFont="1" applyFill="1" applyBorder="1"/>
    <xf numFmtId="0" fontId="2" fillId="0" borderId="3" xfId="0" applyFont="1" applyFill="1" applyBorder="1" applyAlignment="1">
      <alignment horizontal="left" wrapText="1" indent="1"/>
    </xf>
    <xf numFmtId="0" fontId="2" fillId="0" borderId="4" xfId="0" applyFont="1" applyFill="1" applyBorder="1" applyAlignment="1">
      <alignment horizontal="left" wrapText="1" indent="2"/>
    </xf>
    <xf numFmtId="165" fontId="3" fillId="0" borderId="3" xfId="0" applyNumberFormat="1" applyFont="1" applyFill="1" applyBorder="1" applyAlignment="1">
      <alignment horizontal="right" wrapText="1" indent="2"/>
    </xf>
    <xf numFmtId="165" fontId="3" fillId="0" borderId="4" xfId="0" applyNumberFormat="1" applyFont="1" applyFill="1" applyBorder="1" applyAlignment="1">
      <alignment horizontal="right" wrapText="1" indent="2"/>
    </xf>
    <xf numFmtId="0" fontId="3" fillId="0" borderId="6" xfId="0" applyFont="1" applyFill="1" applyBorder="1" applyAlignment="1">
      <alignment horizontal="left" wrapText="1" indent="2"/>
    </xf>
    <xf numFmtId="3" fontId="3" fillId="0" borderId="6" xfId="0" applyNumberFormat="1" applyFont="1" applyFill="1" applyBorder="1" applyAlignment="1">
      <alignment horizontal="right" wrapText="1" indent="2"/>
    </xf>
    <xf numFmtId="165" fontId="3" fillId="0" borderId="6" xfId="0" applyNumberFormat="1" applyFont="1" applyFill="1" applyBorder="1" applyAlignment="1">
      <alignment horizontal="right" wrapText="1" indent="2"/>
    </xf>
    <xf numFmtId="3" fontId="3" fillId="0" borderId="4" xfId="0" applyNumberFormat="1" applyFont="1" applyFill="1" applyBorder="1" applyAlignment="1">
      <alignment horizontal="right" wrapText="1" indent="1"/>
    </xf>
    <xf numFmtId="0" fontId="2" fillId="0" borderId="4" xfId="0" applyFont="1" applyFill="1" applyBorder="1" applyAlignment="1">
      <alignment horizontal="left" wrapText="1" indent="1"/>
    </xf>
    <xf numFmtId="0" fontId="3" fillId="0" borderId="6" xfId="0" applyFont="1" applyFill="1" applyBorder="1" applyAlignment="1">
      <alignment horizontal="left" indent="3"/>
    </xf>
    <xf numFmtId="0" fontId="2" fillId="0" borderId="4" xfId="0" applyFont="1" applyFill="1" applyBorder="1" applyAlignment="1">
      <alignment wrapText="1"/>
    </xf>
    <xf numFmtId="3" fontId="3" fillId="0" borderId="3" xfId="0" applyNumberFormat="1" applyFont="1" applyFill="1" applyBorder="1" applyAlignment="1">
      <alignment horizontal="right" indent="2"/>
    </xf>
    <xf numFmtId="0" fontId="3" fillId="0" borderId="4" xfId="0" applyFont="1" applyFill="1" applyBorder="1" applyAlignment="1">
      <alignment horizontal="left" wrapText="1" indent="1"/>
    </xf>
    <xf numFmtId="0" fontId="3" fillId="0" borderId="6" xfId="0" applyFont="1" applyFill="1" applyBorder="1" applyAlignment="1">
      <alignment horizontal="left" wrapText="1" indent="1"/>
    </xf>
    <xf numFmtId="3" fontId="3" fillId="0" borderId="6" xfId="0" applyNumberFormat="1" applyFont="1" applyFill="1" applyBorder="1" applyAlignment="1">
      <alignment horizontal="right" indent="2"/>
    </xf>
    <xf numFmtId="3" fontId="3" fillId="0" borderId="0" xfId="0" applyNumberFormat="1" applyFont="1" applyFill="1" applyBorder="1" applyAlignment="1">
      <alignment horizontal="right" vertical="center" wrapText="1" indent="2"/>
    </xf>
    <xf numFmtId="3" fontId="3" fillId="0" borderId="0" xfId="0" applyNumberFormat="1" applyFont="1" applyFill="1" applyBorder="1" applyAlignment="1">
      <alignment horizontal="right" vertical="center" indent="2"/>
    </xf>
    <xf numFmtId="165" fontId="3" fillId="0" borderId="0" xfId="0" applyNumberFormat="1" applyFont="1" applyFill="1" applyBorder="1" applyAlignment="1">
      <alignment horizontal="right" vertical="center" wrapText="1" indent="2"/>
    </xf>
    <xf numFmtId="0" fontId="2" fillId="0" borderId="6" xfId="0" applyFont="1" applyFill="1" applyBorder="1" applyAlignment="1">
      <alignment horizontal="left" wrapText="1" indent="2"/>
    </xf>
    <xf numFmtId="3" fontId="8" fillId="0" borderId="4" xfId="0" applyNumberFormat="1" applyFont="1" applyFill="1" applyBorder="1" applyAlignment="1">
      <alignment horizontal="right" indent="2"/>
    </xf>
    <xf numFmtId="0" fontId="3" fillId="0" borderId="3" xfId="0" applyFont="1" applyFill="1" applyBorder="1" applyAlignment="1">
      <alignment horizontal="left" vertical="center" wrapText="1" indent="1"/>
    </xf>
    <xf numFmtId="3" fontId="3" fillId="0" borderId="3" xfId="0" applyNumberFormat="1" applyFont="1" applyFill="1" applyBorder="1" applyAlignment="1">
      <alignment horizontal="right" vertical="center" wrapText="1" indent="2"/>
    </xf>
    <xf numFmtId="3" fontId="3" fillId="0" borderId="4" xfId="0" applyNumberFormat="1" applyFont="1" applyFill="1" applyBorder="1" applyAlignment="1">
      <alignment horizontal="right" vertical="center" wrapText="1" indent="2"/>
    </xf>
    <xf numFmtId="3" fontId="3" fillId="0" borderId="6" xfId="0" applyNumberFormat="1" applyFont="1" applyFill="1" applyBorder="1" applyAlignment="1">
      <alignment horizontal="right" vertical="center" wrapText="1" indent="2"/>
    </xf>
    <xf numFmtId="0" fontId="3" fillId="0" borderId="3" xfId="0" applyFont="1" applyFill="1" applyBorder="1" applyAlignment="1">
      <alignment horizontal="left" indent="1"/>
    </xf>
    <xf numFmtId="0" fontId="3" fillId="0" borderId="4" xfId="0" applyFont="1" applyFill="1" applyBorder="1" applyAlignment="1">
      <alignment horizontal="left" indent="1"/>
    </xf>
    <xf numFmtId="3" fontId="3" fillId="0" borderId="0" xfId="0" applyNumberFormat="1" applyFont="1" applyFill="1" applyBorder="1" applyAlignment="1">
      <alignment horizontal="right" wrapText="1" indent="2"/>
    </xf>
    <xf numFmtId="3" fontId="3" fillId="0" borderId="4" xfId="0" applyNumberFormat="1" applyFont="1" applyFill="1" applyBorder="1" applyAlignment="1">
      <alignment horizontal="right" vertical="center" indent="2"/>
    </xf>
    <xf numFmtId="3" fontId="3" fillId="0" borderId="6" xfId="0" applyNumberFormat="1" applyFont="1" applyFill="1" applyBorder="1" applyAlignment="1">
      <alignment horizontal="right" vertical="center" indent="2"/>
    </xf>
    <xf numFmtId="3" fontId="3" fillId="0" borderId="9" xfId="0" applyNumberFormat="1" applyFont="1" applyFill="1" applyBorder="1" applyAlignment="1">
      <alignment horizontal="right" wrapText="1" indent="2"/>
    </xf>
    <xf numFmtId="0" fontId="3" fillId="0" borderId="10" xfId="0" applyFont="1" applyFill="1" applyBorder="1"/>
    <xf numFmtId="0" fontId="3" fillId="0" borderId="3" xfId="0" applyFont="1" applyFill="1" applyBorder="1"/>
    <xf numFmtId="164" fontId="3" fillId="0" borderId="4" xfId="0" applyNumberFormat="1" applyFont="1" applyFill="1" applyBorder="1" applyAlignment="1">
      <alignment horizontal="right" indent="2"/>
    </xf>
    <xf numFmtId="164" fontId="3" fillId="0" borderId="4" xfId="0" applyNumberFormat="1" applyFont="1" applyFill="1" applyBorder="1" applyAlignment="1">
      <alignment horizontal="right" wrapText="1" indent="2"/>
    </xf>
    <xf numFmtId="0" fontId="2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right" indent="2"/>
    </xf>
    <xf numFmtId="165" fontId="3" fillId="0" borderId="0" xfId="0" applyNumberFormat="1" applyFont="1" applyFill="1" applyBorder="1" applyAlignment="1">
      <alignment horizontal="right" wrapText="1" indent="2"/>
    </xf>
    <xf numFmtId="165" fontId="3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 indent="2"/>
    </xf>
    <xf numFmtId="165" fontId="3" fillId="0" borderId="9" xfId="0" applyNumberFormat="1" applyFont="1" applyFill="1" applyBorder="1" applyAlignment="1">
      <alignment horizontal="right" indent="2"/>
    </xf>
    <xf numFmtId="165" fontId="3" fillId="0" borderId="10" xfId="0" applyNumberFormat="1" applyFont="1" applyFill="1" applyBorder="1" applyAlignment="1">
      <alignment horizontal="right" indent="2"/>
    </xf>
    <xf numFmtId="3" fontId="3" fillId="0" borderId="9" xfId="0" applyNumberFormat="1" applyFont="1" applyFill="1" applyBorder="1" applyAlignment="1">
      <alignment horizontal="right" vertical="center" wrapText="1" indent="2"/>
    </xf>
    <xf numFmtId="3" fontId="3" fillId="0" borderId="10" xfId="0" applyNumberFormat="1" applyFont="1" applyFill="1" applyBorder="1" applyAlignment="1">
      <alignment horizontal="right" vertical="center" wrapText="1" indent="2"/>
    </xf>
    <xf numFmtId="3" fontId="3" fillId="0" borderId="11" xfId="0" applyNumberFormat="1" applyFont="1" applyFill="1" applyBorder="1" applyAlignment="1">
      <alignment horizontal="right" vertical="center" wrapText="1" indent="2"/>
    </xf>
    <xf numFmtId="3" fontId="3" fillId="0" borderId="9" xfId="0" applyNumberFormat="1" applyFont="1" applyFill="1" applyBorder="1" applyAlignment="1">
      <alignment horizontal="right" vertical="center" indent="2"/>
    </xf>
    <xf numFmtId="3" fontId="3" fillId="0" borderId="10" xfId="0" applyNumberFormat="1" applyFont="1" applyFill="1" applyBorder="1" applyAlignment="1">
      <alignment horizontal="right" vertical="center" indent="2"/>
    </xf>
    <xf numFmtId="3" fontId="3" fillId="0" borderId="11" xfId="0" applyNumberFormat="1" applyFont="1" applyFill="1" applyBorder="1" applyAlignment="1">
      <alignment horizontal="right" vertical="center" indent="2"/>
    </xf>
    <xf numFmtId="3" fontId="3" fillId="0" borderId="10" xfId="0" applyNumberFormat="1" applyFont="1" applyFill="1" applyBorder="1" applyAlignment="1">
      <alignment horizontal="right" wrapText="1" indent="2"/>
    </xf>
    <xf numFmtId="3" fontId="3" fillId="0" borderId="11" xfId="0" applyNumberFormat="1" applyFont="1" applyFill="1" applyBorder="1" applyAlignment="1">
      <alignment horizontal="right" wrapText="1" indent="2"/>
    </xf>
    <xf numFmtId="0" fontId="2" fillId="0" borderId="2" xfId="0" applyFont="1" applyFill="1" applyBorder="1"/>
    <xf numFmtId="0" fontId="3" fillId="0" borderId="7" xfId="0" applyFont="1" applyFill="1" applyBorder="1"/>
    <xf numFmtId="0" fontId="2" fillId="0" borderId="0" xfId="0" applyFont="1" applyFill="1" applyBorder="1"/>
    <xf numFmtId="0" fontId="10" fillId="0" borderId="8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4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wrapText="1"/>
    </xf>
    <xf numFmtId="0" fontId="2" fillId="2" borderId="9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0" borderId="12" xfId="0" applyFont="1" applyFill="1" applyBorder="1" applyAlignment="1"/>
    <xf numFmtId="0" fontId="2" fillId="0" borderId="3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3" fontId="3" fillId="0" borderId="4" xfId="0" applyNumberFormat="1" applyFont="1" applyFill="1" applyBorder="1" applyAlignment="1">
      <alignment wrapText="1"/>
    </xf>
    <xf numFmtId="3" fontId="3" fillId="0" borderId="6" xfId="0" applyNumberFormat="1" applyFont="1" applyFill="1" applyBorder="1" applyAlignment="1">
      <alignment wrapText="1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 wrapText="1"/>
    </xf>
    <xf numFmtId="165" fontId="3" fillId="0" borderId="3" xfId="2" applyNumberFormat="1" applyFont="1" applyFill="1" applyBorder="1" applyAlignment="1">
      <alignment horizontal="right"/>
    </xf>
    <xf numFmtId="165" fontId="3" fillId="0" borderId="4" xfId="2" applyNumberFormat="1" applyFont="1" applyFill="1" applyBorder="1" applyAlignment="1">
      <alignment horizontal="right"/>
    </xf>
    <xf numFmtId="165" fontId="3" fillId="0" borderId="4" xfId="2" applyNumberFormat="1" applyFont="1" applyFill="1" applyBorder="1" applyAlignment="1">
      <alignment horizontal="right" wrapText="1"/>
    </xf>
    <xf numFmtId="165" fontId="3" fillId="0" borderId="6" xfId="2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 wrapText="1"/>
    </xf>
    <xf numFmtId="3" fontId="3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wrapText="1"/>
    </xf>
    <xf numFmtId="165" fontId="3" fillId="0" borderId="3" xfId="0" applyNumberFormat="1" applyFont="1" applyFill="1" applyBorder="1" applyAlignment="1">
      <alignment horizontal="right" wrapText="1"/>
    </xf>
    <xf numFmtId="165" fontId="3" fillId="0" borderId="4" xfId="0" applyNumberFormat="1" applyFont="1" applyFill="1" applyBorder="1" applyAlignment="1">
      <alignment horizontal="right" wrapText="1"/>
    </xf>
    <xf numFmtId="165" fontId="3" fillId="0" borderId="4" xfId="0" applyNumberFormat="1" applyFont="1" applyFill="1" applyBorder="1" applyAlignment="1">
      <alignment wrapText="1"/>
    </xf>
    <xf numFmtId="165" fontId="3" fillId="0" borderId="6" xfId="0" applyNumberFormat="1" applyFont="1" applyFill="1" applyBorder="1" applyAlignment="1">
      <alignment wrapText="1"/>
    </xf>
    <xf numFmtId="166" fontId="3" fillId="0" borderId="4" xfId="0" applyNumberFormat="1" applyFont="1" applyFill="1" applyBorder="1" applyAlignment="1"/>
    <xf numFmtId="166" fontId="3" fillId="0" borderId="4" xfId="0" applyNumberFormat="1" applyFont="1" applyFill="1" applyBorder="1" applyAlignment="1">
      <alignment wrapText="1"/>
    </xf>
    <xf numFmtId="166" fontId="3" fillId="0" borderId="6" xfId="0" applyNumberFormat="1" applyFont="1" applyFill="1" applyBorder="1" applyAlignment="1"/>
    <xf numFmtId="3" fontId="3" fillId="0" borderId="6" xfId="0" applyNumberFormat="1" applyFont="1" applyFill="1" applyBorder="1" applyAlignment="1"/>
    <xf numFmtId="165" fontId="3" fillId="0" borderId="11" xfId="0" applyNumberFormat="1" applyFont="1" applyFill="1" applyBorder="1" applyAlignment="1"/>
    <xf numFmtId="3" fontId="8" fillId="0" borderId="3" xfId="0" applyNumberFormat="1" applyFont="1" applyBorder="1" applyAlignment="1">
      <alignment horizontal="right" indent="2"/>
    </xf>
    <xf numFmtId="3" fontId="8" fillId="0" borderId="4" xfId="0" applyNumberFormat="1" applyFont="1" applyBorder="1" applyAlignment="1">
      <alignment horizontal="right" indent="2"/>
    </xf>
    <xf numFmtId="3" fontId="8" fillId="0" borderId="6" xfId="0" applyNumberFormat="1" applyFont="1" applyBorder="1" applyAlignment="1">
      <alignment horizontal="right" indent="2"/>
    </xf>
    <xf numFmtId="0" fontId="3" fillId="0" borderId="9" xfId="0" applyFont="1" applyFill="1" applyBorder="1" applyAlignment="1">
      <alignment horizontal="right" indent="2"/>
    </xf>
    <xf numFmtId="165" fontId="3" fillId="0" borderId="3" xfId="2" applyNumberFormat="1" applyFont="1" applyFill="1" applyBorder="1" applyAlignment="1">
      <alignment horizontal="right" vertical="center" wrapText="1" indent="2"/>
    </xf>
    <xf numFmtId="0" fontId="3" fillId="0" borderId="10" xfId="0" applyFont="1" applyFill="1" applyBorder="1" applyAlignment="1">
      <alignment horizontal="right" indent="2"/>
    </xf>
    <xf numFmtId="165" fontId="3" fillId="0" borderId="4" xfId="2" applyNumberFormat="1" applyFont="1" applyFill="1" applyBorder="1" applyAlignment="1">
      <alignment horizontal="right" vertical="center" wrapText="1" indent="2"/>
    </xf>
    <xf numFmtId="0" fontId="3" fillId="0" borderId="11" xfId="0" applyFont="1" applyFill="1" applyBorder="1" applyAlignment="1">
      <alignment horizontal="right" indent="2"/>
    </xf>
    <xf numFmtId="165" fontId="3" fillId="0" borderId="6" xfId="2" applyNumberFormat="1" applyFont="1" applyFill="1" applyBorder="1" applyAlignment="1">
      <alignment horizontal="right" vertical="center" wrapText="1" indent="2"/>
    </xf>
    <xf numFmtId="3" fontId="8" fillId="0" borderId="11" xfId="0" applyNumberFormat="1" applyFont="1" applyFill="1" applyBorder="1" applyAlignment="1">
      <alignment horizontal="right" indent="2"/>
    </xf>
    <xf numFmtId="3" fontId="3" fillId="0" borderId="11" xfId="0" applyNumberFormat="1" applyFont="1" applyFill="1" applyBorder="1" applyAlignment="1">
      <alignment horizontal="right" indent="2"/>
    </xf>
    <xf numFmtId="165" fontId="3" fillId="0" borderId="6" xfId="0" applyNumberFormat="1" applyFont="1" applyFill="1" applyBorder="1" applyAlignment="1">
      <alignment horizontal="right" indent="2"/>
    </xf>
    <xf numFmtId="167" fontId="3" fillId="0" borderId="0" xfId="0" applyNumberFormat="1" applyFont="1" applyFill="1" applyBorder="1"/>
    <xf numFmtId="0" fontId="2" fillId="0" borderId="0" xfId="0" quotePrefix="1" applyFont="1" applyFill="1" applyBorder="1"/>
    <xf numFmtId="165" fontId="3" fillId="0" borderId="9" xfId="2" applyNumberFormat="1" applyFont="1" applyFill="1" applyBorder="1" applyAlignment="1">
      <alignment horizontal="right" wrapText="1" indent="2"/>
    </xf>
    <xf numFmtId="165" fontId="3" fillId="0" borderId="10" xfId="2" applyNumberFormat="1" applyFont="1" applyFill="1" applyBorder="1" applyAlignment="1">
      <alignment horizontal="right" wrapText="1" indent="2"/>
    </xf>
    <xf numFmtId="165" fontId="3" fillId="0" borderId="11" xfId="2" applyNumberFormat="1" applyFont="1" applyFill="1" applyBorder="1" applyAlignment="1">
      <alignment horizontal="right" wrapText="1" indent="2"/>
    </xf>
    <xf numFmtId="0" fontId="10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2" fillId="2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horizontal="left" wrapText="1" indent="3"/>
    </xf>
    <xf numFmtId="0" fontId="2" fillId="2" borderId="14" xfId="0" applyFont="1" applyFill="1" applyBorder="1" applyAlignment="1">
      <alignment horizontal="center" vertical="center"/>
    </xf>
    <xf numFmtId="0" fontId="3" fillId="0" borderId="16" xfId="0" applyFont="1" applyBorder="1"/>
    <xf numFmtId="3" fontId="3" fillId="0" borderId="16" xfId="0" applyNumberFormat="1" applyFont="1" applyBorder="1"/>
    <xf numFmtId="165" fontId="3" fillId="0" borderId="16" xfId="0" applyNumberFormat="1" applyFont="1" applyBorder="1"/>
    <xf numFmtId="3" fontId="8" fillId="0" borderId="0" xfId="0" applyNumberFormat="1" applyFont="1" applyAlignment="1">
      <alignment horizontal="right" indent="2"/>
    </xf>
    <xf numFmtId="165" fontId="3" fillId="0" borderId="3" xfId="0" applyNumberFormat="1" applyFont="1" applyFill="1" applyBorder="1" applyAlignment="1">
      <alignment horizontal="right" indent="2"/>
    </xf>
    <xf numFmtId="165" fontId="3" fillId="0" borderId="4" xfId="0" applyNumberFormat="1" applyFont="1" applyFill="1" applyBorder="1" applyAlignment="1">
      <alignment horizontal="right" indent="2"/>
    </xf>
    <xf numFmtId="0" fontId="3" fillId="0" borderId="3" xfId="0" applyFont="1" applyFill="1" applyBorder="1" applyAlignment="1">
      <alignment horizontal="right" wrapText="1" indent="2"/>
    </xf>
    <xf numFmtId="0" fontId="2" fillId="0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wrapText="1" indent="1"/>
    </xf>
    <xf numFmtId="0" fontId="3" fillId="0" borderId="5" xfId="0" applyFont="1" applyFill="1" applyBorder="1" applyAlignment="1">
      <alignment horizontal="left" wrapText="1" inden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 indent="2"/>
    </xf>
    <xf numFmtId="0" fontId="2" fillId="0" borderId="13" xfId="0" applyFont="1" applyFill="1" applyBorder="1" applyAlignment="1">
      <alignment horizontal="left" wrapText="1" indent="2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 indent="1"/>
    </xf>
    <xf numFmtId="0" fontId="3" fillId="0" borderId="7" xfId="0" applyFont="1" applyFill="1" applyBorder="1" applyAlignment="1">
      <alignment horizontal="left" wrapText="1" inden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right" wrapText="1" indent="10"/>
    </xf>
    <xf numFmtId="3" fontId="3" fillId="0" borderId="0" xfId="0" applyNumberFormat="1" applyFont="1" applyFill="1" applyBorder="1" applyAlignment="1">
      <alignment horizontal="right" wrapText="1" indent="10"/>
    </xf>
    <xf numFmtId="3" fontId="3" fillId="0" borderId="5" xfId="0" applyNumberFormat="1" applyFont="1" applyFill="1" applyBorder="1" applyAlignment="1">
      <alignment horizontal="right" wrapText="1" indent="10"/>
    </xf>
    <xf numFmtId="0" fontId="3" fillId="0" borderId="0" xfId="0" applyFont="1" applyFill="1" applyBorder="1" applyAlignment="1">
      <alignment horizontal="center" wrapText="1"/>
    </xf>
    <xf numFmtId="0" fontId="3" fillId="0" borderId="16" xfId="0" applyFont="1" applyBorder="1"/>
    <xf numFmtId="0" fontId="3" fillId="0" borderId="0" xfId="0" applyFont="1" applyFill="1" applyBorder="1" applyAlignment="1">
      <alignment horizontal="left" wrapText="1" inden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indent="4"/>
    </xf>
    <xf numFmtId="0" fontId="2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wrapText="1" indent="1"/>
    </xf>
    <xf numFmtId="0" fontId="3" fillId="0" borderId="13" xfId="0" applyFont="1" applyFill="1" applyBorder="1" applyAlignment="1">
      <alignment horizontal="left" wrapText="1" indent="1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 indent="4"/>
    </xf>
    <xf numFmtId="0" fontId="3" fillId="0" borderId="0" xfId="0" applyFont="1" applyFill="1" applyBorder="1" applyAlignment="1">
      <alignment horizontal="left" wrapText="1" indent="4"/>
    </xf>
    <xf numFmtId="0" fontId="3" fillId="0" borderId="5" xfId="0" applyFont="1" applyFill="1" applyBorder="1" applyAlignment="1">
      <alignment horizontal="left" wrapText="1" indent="4"/>
    </xf>
    <xf numFmtId="0" fontId="2" fillId="0" borderId="10" xfId="0" applyFont="1" applyFill="1" applyBorder="1" applyAlignment="1">
      <alignment horizontal="left" wrapText="1" indent="2"/>
    </xf>
    <xf numFmtId="0" fontId="2" fillId="0" borderId="0" xfId="0" applyFont="1" applyFill="1" applyBorder="1" applyAlignment="1">
      <alignment horizontal="left" wrapText="1" indent="2"/>
    </xf>
    <xf numFmtId="0" fontId="2" fillId="0" borderId="5" xfId="0" applyFont="1" applyFill="1" applyBorder="1" applyAlignment="1">
      <alignment horizontal="left" wrapText="1" indent="2"/>
    </xf>
    <xf numFmtId="0" fontId="2" fillId="0" borderId="9" xfId="0" applyFont="1" applyFill="1" applyBorder="1" applyAlignment="1">
      <alignment horizontal="left" wrapText="1" indent="1"/>
    </xf>
    <xf numFmtId="0" fontId="2" fillId="0" borderId="8" xfId="0" applyFont="1" applyFill="1" applyBorder="1" applyAlignment="1">
      <alignment horizontal="left" wrapText="1" indent="1"/>
    </xf>
    <xf numFmtId="0" fontId="2" fillId="0" borderId="7" xfId="0" applyFont="1" applyFill="1" applyBorder="1" applyAlignment="1">
      <alignment horizontal="left" wrapText="1" indent="1"/>
    </xf>
    <xf numFmtId="0" fontId="3" fillId="0" borderId="11" xfId="0" applyFont="1" applyFill="1" applyBorder="1" applyAlignment="1">
      <alignment horizontal="left" wrapText="1" indent="4"/>
    </xf>
    <xf numFmtId="0" fontId="3" fillId="0" borderId="12" xfId="0" applyFont="1" applyFill="1" applyBorder="1" applyAlignment="1">
      <alignment horizontal="left" wrapText="1" indent="4"/>
    </xf>
    <xf numFmtId="0" fontId="3" fillId="0" borderId="13" xfId="0" applyFont="1" applyFill="1" applyBorder="1" applyAlignment="1">
      <alignment horizontal="left" wrapText="1" indent="4"/>
    </xf>
    <xf numFmtId="0" fontId="3" fillId="0" borderId="10" xfId="0" applyFont="1" applyFill="1" applyBorder="1" applyAlignment="1">
      <alignment horizontal="left" wrapText="1" indent="3"/>
    </xf>
    <xf numFmtId="0" fontId="3" fillId="0" borderId="0" xfId="0" applyFont="1" applyFill="1" applyBorder="1" applyAlignment="1">
      <alignment horizontal="left" wrapText="1" indent="3"/>
    </xf>
    <xf numFmtId="0" fontId="3" fillId="0" borderId="5" xfId="0" applyFont="1" applyFill="1" applyBorder="1" applyAlignment="1">
      <alignment horizontal="left" wrapText="1" indent="3"/>
    </xf>
    <xf numFmtId="0" fontId="3" fillId="0" borderId="8" xfId="0" applyFont="1" applyFill="1" applyBorder="1" applyAlignment="1">
      <alignment horizontal="left" wrapText="1" indent="1"/>
    </xf>
    <xf numFmtId="0" fontId="3" fillId="0" borderId="12" xfId="0" applyFont="1" applyFill="1" applyBorder="1" applyAlignment="1">
      <alignment horizontal="left" wrapText="1" indent="1"/>
    </xf>
    <xf numFmtId="0" fontId="3" fillId="0" borderId="10" xfId="0" applyFont="1" applyFill="1" applyBorder="1" applyAlignment="1">
      <alignment horizontal="right" wrapText="1" indent="10"/>
    </xf>
    <xf numFmtId="0" fontId="3" fillId="0" borderId="0" xfId="0" applyFont="1" applyFill="1" applyBorder="1" applyAlignment="1">
      <alignment horizontal="right" wrapText="1" indent="10"/>
    </xf>
    <xf numFmtId="0" fontId="3" fillId="0" borderId="5" xfId="0" applyFont="1" applyFill="1" applyBorder="1" applyAlignment="1">
      <alignment horizontal="right" wrapText="1" indent="10"/>
    </xf>
    <xf numFmtId="165" fontId="3" fillId="0" borderId="4" xfId="0" applyNumberFormat="1" applyFont="1" applyFill="1" applyBorder="1" applyAlignment="1">
      <alignment horizontal="right" wrapText="1" indent="9"/>
    </xf>
    <xf numFmtId="3" fontId="3" fillId="0" borderId="9" xfId="0" applyNumberFormat="1" applyFont="1" applyFill="1" applyBorder="1" applyAlignment="1">
      <alignment horizontal="right" wrapText="1" indent="10"/>
    </xf>
    <xf numFmtId="3" fontId="3" fillId="0" borderId="8" xfId="0" applyNumberFormat="1" applyFont="1" applyFill="1" applyBorder="1" applyAlignment="1">
      <alignment horizontal="right" wrapText="1" indent="10"/>
    </xf>
    <xf numFmtId="3" fontId="3" fillId="0" borderId="7" xfId="0" applyNumberFormat="1" applyFont="1" applyFill="1" applyBorder="1" applyAlignment="1">
      <alignment horizontal="right" wrapText="1" indent="10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3" fontId="3" fillId="0" borderId="16" xfId="0" applyNumberFormat="1" applyFont="1" applyBorder="1"/>
    <xf numFmtId="165" fontId="3" fillId="0" borderId="16" xfId="0" applyNumberFormat="1" applyFont="1" applyBorder="1"/>
    <xf numFmtId="0" fontId="3" fillId="0" borderId="8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165" fontId="2" fillId="2" borderId="9" xfId="0" applyNumberFormat="1" applyFont="1" applyFill="1" applyBorder="1" applyAlignment="1">
      <alignment horizontal="center" vertical="center" wrapText="1"/>
    </xf>
    <xf numFmtId="165" fontId="2" fillId="2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right" wrapText="1" indent="10"/>
    </xf>
    <xf numFmtId="3" fontId="3" fillId="0" borderId="12" xfId="0" applyNumberFormat="1" applyFont="1" applyFill="1" applyBorder="1" applyAlignment="1">
      <alignment horizontal="right" wrapText="1" indent="10"/>
    </xf>
    <xf numFmtId="3" fontId="3" fillId="0" borderId="13" xfId="0" applyNumberFormat="1" applyFont="1" applyFill="1" applyBorder="1" applyAlignment="1">
      <alignment horizontal="right" wrapText="1" indent="10"/>
    </xf>
  </cellXfs>
  <cellStyles count="4">
    <cellStyle name="Normal" xfId="0" builtinId="0"/>
    <cellStyle name="Normal 2" xfId="1" xr:uid="{00000000-0005-0000-0000-000001000000}"/>
    <cellStyle name="Percent" xfId="2" builtinId="5"/>
    <cellStyle name="Percent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2511425</xdr:colOff>
      <xdr:row>777</xdr:row>
      <xdr:rowOff>111125</xdr:rowOff>
    </xdr:from>
    <xdr:ext cx="4786848" cy="961713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514600" y="163677600"/>
          <a:ext cx="4762500" cy="965200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>
            <a:lnSpc>
              <a:spcPts val="6500"/>
            </a:lnSpc>
          </a:pPr>
          <a:endParaRPr lang="en-US" sz="5400" b="0" cap="none" spc="0">
            <a:ln w="0"/>
            <a:solidFill>
              <a:schemeClr val="bg1"/>
            </a:solidFill>
            <a:effectLst/>
          </a:endParaRPr>
        </a:p>
      </xdr:txBody>
    </xdr:sp>
    <xdr:clientData/>
  </xdr:oneCellAnchor>
  <xdr:oneCellAnchor>
    <xdr:from>
      <xdr:col>0</xdr:col>
      <xdr:colOff>2489200</xdr:colOff>
      <xdr:row>806</xdr:row>
      <xdr:rowOff>127000</xdr:rowOff>
    </xdr:from>
    <xdr:ext cx="4782474" cy="965200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489200" y="169595800"/>
          <a:ext cx="4762500" cy="965200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>
            <a:lnSpc>
              <a:spcPts val="6400"/>
            </a:lnSpc>
          </a:pPr>
          <a:endParaRPr lang="en-US" sz="5400" b="0" cap="none" spc="0">
            <a:ln w="0"/>
            <a:solidFill>
              <a:schemeClr val="bg1"/>
            </a:solidFill>
            <a:effectLst/>
          </a:endParaRPr>
        </a:p>
      </xdr:txBody>
    </xdr:sp>
    <xdr:clientData/>
  </xdr:oneCellAnchor>
  <xdr:oneCellAnchor>
    <xdr:from>
      <xdr:col>0</xdr:col>
      <xdr:colOff>2527300</xdr:colOff>
      <xdr:row>935</xdr:row>
      <xdr:rowOff>95250</xdr:rowOff>
    </xdr:from>
    <xdr:ext cx="4791498" cy="959052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527300" y="182918100"/>
          <a:ext cx="4791498" cy="959052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>
            <a:lnSpc>
              <a:spcPts val="6400"/>
            </a:lnSpc>
          </a:pPr>
          <a:endParaRPr lang="en-US" sz="5400" b="0" cap="none" spc="0">
            <a:ln w="0"/>
            <a:solidFill>
              <a:schemeClr val="bg1"/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547"/>
  <sheetViews>
    <sheetView tabSelected="1" zoomScaleNormal="100" workbookViewId="0">
      <selection sqref="A1:G2"/>
    </sheetView>
  </sheetViews>
  <sheetFormatPr defaultRowHeight="15.95" customHeight="1" x14ac:dyDescent="0.2"/>
  <cols>
    <col min="1" max="1" width="34.21875" style="13" customWidth="1" collapsed="1"/>
    <col min="2" max="2" width="12.33203125" style="13" customWidth="1" collapsed="1"/>
    <col min="3" max="3" width="12.88671875" style="13" customWidth="1" collapsed="1"/>
    <col min="4" max="7" width="12.33203125" style="13" customWidth="1" collapsed="1"/>
    <col min="8" max="16384" width="8.88671875" style="13" collapsed="1"/>
  </cols>
  <sheetData>
    <row r="1" spans="1:47" s="1" customFormat="1" ht="15.95" customHeight="1" x14ac:dyDescent="0.2">
      <c r="A1" s="192" t="s">
        <v>459</v>
      </c>
      <c r="B1" s="192"/>
      <c r="C1" s="192"/>
      <c r="D1" s="192"/>
      <c r="E1" s="192"/>
      <c r="F1" s="192"/>
      <c r="G1" s="192"/>
      <c r="H1" s="70"/>
      <c r="I1" s="117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68"/>
    </row>
    <row r="2" spans="1:47" s="1" customFormat="1" ht="15.95" customHeight="1" x14ac:dyDescent="0.2">
      <c r="A2" s="192"/>
      <c r="B2" s="192"/>
      <c r="C2" s="192"/>
      <c r="D2" s="192"/>
      <c r="E2" s="192"/>
      <c r="F2" s="192"/>
      <c r="G2" s="192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68"/>
    </row>
    <row r="3" spans="1:47" s="2" customFormat="1" ht="15.95" customHeight="1" x14ac:dyDescent="0.2">
      <c r="A3" s="165"/>
      <c r="B3" s="165"/>
      <c r="C3" s="165"/>
      <c r="D3" s="165"/>
      <c r="E3" s="165"/>
      <c r="F3" s="165"/>
      <c r="G3" s="165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4"/>
    </row>
    <row r="4" spans="1:47" s="2" customFormat="1" ht="15.95" customHeight="1" x14ac:dyDescent="0.2">
      <c r="A4" s="147" t="s">
        <v>324</v>
      </c>
      <c r="B4" s="147"/>
      <c r="C4" s="147"/>
      <c r="D4" s="147"/>
      <c r="E4" s="147"/>
      <c r="F4" s="147"/>
      <c r="G4" s="147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4"/>
    </row>
    <row r="5" spans="1:47" s="2" customFormat="1" ht="15.95" customHeight="1" x14ac:dyDescent="0.2">
      <c r="A5" s="152" t="s">
        <v>1</v>
      </c>
      <c r="B5" s="152">
        <v>2011</v>
      </c>
      <c r="C5" s="152">
        <v>2013</v>
      </c>
      <c r="D5" s="152">
        <v>2015</v>
      </c>
      <c r="E5" s="152">
        <v>2017</v>
      </c>
      <c r="F5" s="152" t="s">
        <v>325</v>
      </c>
      <c r="G5" s="152" t="s">
        <v>326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4"/>
    </row>
    <row r="6" spans="1:47" s="2" customFormat="1" ht="15.95" customHeight="1" x14ac:dyDescent="0.2">
      <c r="A6" s="163"/>
      <c r="B6" s="163"/>
      <c r="C6" s="163"/>
      <c r="D6" s="163"/>
      <c r="E6" s="163"/>
      <c r="F6" s="163"/>
      <c r="G6" s="16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4"/>
    </row>
    <row r="7" spans="1:47" s="2" customFormat="1" ht="15.95" customHeight="1" x14ac:dyDescent="0.2">
      <c r="A7" s="153"/>
      <c r="B7" s="153"/>
      <c r="C7" s="153"/>
      <c r="D7" s="153"/>
      <c r="E7" s="153"/>
      <c r="F7" s="153"/>
      <c r="G7" s="15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4"/>
    </row>
    <row r="8" spans="1:47" s="2" customFormat="1" ht="15.95" customHeight="1" x14ac:dyDescent="0.2">
      <c r="A8" s="133" t="s">
        <v>168</v>
      </c>
      <c r="B8" s="134">
        <v>3857045</v>
      </c>
      <c r="C8" s="134">
        <v>3865995</v>
      </c>
      <c r="D8" s="134">
        <v>3867076</v>
      </c>
      <c r="E8" s="134">
        <v>3875827</v>
      </c>
      <c r="F8" s="134">
        <v>18782</v>
      </c>
      <c r="G8" s="135">
        <v>5.0000000000000001E-3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4"/>
    </row>
    <row r="9" spans="1:47" s="2" customFormat="1" ht="15.95" customHeight="1" x14ac:dyDescent="0.2">
      <c r="A9" s="133" t="s">
        <v>62</v>
      </c>
      <c r="B9" s="134">
        <v>843535</v>
      </c>
      <c r="C9" s="134">
        <v>855749</v>
      </c>
      <c r="D9" s="134">
        <v>863979</v>
      </c>
      <c r="E9" s="134">
        <v>871375</v>
      </c>
      <c r="F9" s="134">
        <v>27840</v>
      </c>
      <c r="G9" s="135">
        <v>3.2000000000000001E-2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4"/>
    </row>
    <row r="10" spans="1:47" s="2" customFormat="1" ht="15.95" customHeight="1" x14ac:dyDescent="0.2">
      <c r="A10" s="133" t="s">
        <v>75</v>
      </c>
      <c r="B10" s="134">
        <v>1211346</v>
      </c>
      <c r="C10" s="134">
        <v>1232456</v>
      </c>
      <c r="D10" s="134">
        <v>1240999</v>
      </c>
      <c r="E10" s="134">
        <v>1250836</v>
      </c>
      <c r="F10" s="134">
        <v>39490</v>
      </c>
      <c r="G10" s="135">
        <v>3.2000000000000001E-2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4"/>
    </row>
    <row r="11" spans="1:47" s="2" customFormat="1" ht="15.95" customHeight="1" x14ac:dyDescent="0.2">
      <c r="A11" s="133" t="s">
        <v>94</v>
      </c>
      <c r="B11" s="134">
        <v>1802164</v>
      </c>
      <c r="C11" s="134">
        <v>1777790</v>
      </c>
      <c r="D11" s="134">
        <v>1762098</v>
      </c>
      <c r="E11" s="134">
        <v>1753616</v>
      </c>
      <c r="F11" s="134">
        <v>-48548</v>
      </c>
      <c r="G11" s="135">
        <v>-2.8000000000000001E-2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4"/>
    </row>
    <row r="12" spans="1:47" s="2" customFormat="1" ht="15.95" customHeight="1" x14ac:dyDescent="0.2">
      <c r="A12" s="22"/>
      <c r="B12" s="21"/>
      <c r="C12" s="21"/>
      <c r="D12" s="21"/>
      <c r="E12" s="21"/>
      <c r="F12" s="21"/>
      <c r="G12" s="17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4"/>
    </row>
    <row r="13" spans="1:47" s="2" customFormat="1" ht="15.95" customHeight="1" x14ac:dyDescent="0.2">
      <c r="A13" s="6"/>
      <c r="B13" s="21"/>
      <c r="C13" s="21"/>
      <c r="D13" s="21"/>
      <c r="E13" s="21"/>
      <c r="F13" s="21"/>
      <c r="G13" s="17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4"/>
    </row>
    <row r="14" spans="1:47" s="2" customFormat="1" ht="15.95" customHeight="1" x14ac:dyDescent="0.2">
      <c r="A14" s="6"/>
      <c r="B14" s="21"/>
      <c r="C14" s="21"/>
      <c r="D14" s="21"/>
      <c r="E14" s="21"/>
      <c r="F14" s="21"/>
      <c r="G14" s="17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4"/>
    </row>
    <row r="15" spans="1:47" s="2" customFormat="1" ht="15.95" customHeight="1" x14ac:dyDescent="0.2">
      <c r="A15" s="6"/>
      <c r="B15" s="21"/>
      <c r="C15" s="21"/>
      <c r="D15" s="21"/>
      <c r="E15" s="21"/>
      <c r="F15" s="21"/>
      <c r="G15" s="17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4"/>
    </row>
    <row r="16" spans="1:47" s="2" customFormat="1" ht="15.95" customHeight="1" x14ac:dyDescent="0.2">
      <c r="A16" s="6"/>
      <c r="B16" s="21"/>
      <c r="C16" s="21"/>
      <c r="D16" s="21"/>
      <c r="E16" s="21"/>
      <c r="F16" s="21"/>
      <c r="G16" s="17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4"/>
    </row>
    <row r="17" spans="1:47" s="2" customFormat="1" ht="15.95" customHeight="1" x14ac:dyDescent="0.2">
      <c r="A17" s="6"/>
      <c r="B17" s="21"/>
      <c r="C17" s="21"/>
      <c r="D17" s="21"/>
      <c r="E17" s="21"/>
      <c r="F17" s="21"/>
      <c r="G17" s="17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4"/>
    </row>
    <row r="18" spans="1:47" s="2" customFormat="1" ht="15.95" customHeight="1" x14ac:dyDescent="0.2">
      <c r="A18" s="6"/>
      <c r="B18" s="21"/>
      <c r="C18" s="21"/>
      <c r="D18" s="21"/>
      <c r="E18" s="21"/>
      <c r="F18" s="21"/>
      <c r="G18" s="17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4"/>
    </row>
    <row r="19" spans="1:47" s="2" customFormat="1" ht="15.95" customHeight="1" x14ac:dyDescent="0.2">
      <c r="A19" s="6"/>
      <c r="B19" s="21"/>
      <c r="C19" s="21"/>
      <c r="D19" s="21"/>
      <c r="E19" s="21"/>
      <c r="F19" s="21"/>
      <c r="G19" s="17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4"/>
    </row>
    <row r="20" spans="1:47" s="2" customFormat="1" ht="15.95" customHeight="1" x14ac:dyDescent="0.2">
      <c r="A20" s="6"/>
      <c r="B20" s="21"/>
      <c r="C20" s="21"/>
      <c r="D20" s="21"/>
      <c r="E20" s="21"/>
      <c r="F20" s="21"/>
      <c r="G20" s="17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4"/>
    </row>
    <row r="21" spans="1:47" s="2" customFormat="1" ht="15.95" customHeight="1" x14ac:dyDescent="0.2">
      <c r="A21" s="6"/>
      <c r="B21" s="21"/>
      <c r="C21" s="21"/>
      <c r="D21" s="21"/>
      <c r="E21" s="21"/>
      <c r="F21" s="21"/>
      <c r="G21" s="17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4"/>
    </row>
    <row r="22" spans="1:47" s="2" customFormat="1" ht="15.95" customHeight="1" x14ac:dyDescent="0.2">
      <c r="A22" s="6"/>
      <c r="B22" s="21"/>
      <c r="C22" s="21"/>
      <c r="D22" s="21"/>
      <c r="E22" s="21"/>
      <c r="F22" s="21"/>
      <c r="G22" s="17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4"/>
    </row>
    <row r="23" spans="1:47" s="2" customFormat="1" ht="15.95" customHeight="1" x14ac:dyDescent="0.2">
      <c r="A23" s="6"/>
      <c r="B23" s="21"/>
      <c r="C23" s="21"/>
      <c r="D23" s="21"/>
      <c r="E23" s="21"/>
      <c r="F23" s="21"/>
      <c r="G23" s="17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4"/>
    </row>
    <row r="24" spans="1:47" s="2" customFormat="1" ht="15.95" customHeight="1" x14ac:dyDescent="0.2">
      <c r="A24" s="22" t="s">
        <v>2</v>
      </c>
      <c r="B24" s="83">
        <v>9876199</v>
      </c>
      <c r="C24" s="83">
        <v>9899219</v>
      </c>
      <c r="D24" s="83">
        <v>9918170</v>
      </c>
      <c r="E24" s="83">
        <v>9962311</v>
      </c>
      <c r="F24" s="83">
        <f>E24-B24</f>
        <v>86112</v>
      </c>
      <c r="G24" s="97">
        <f>F24/B24</f>
        <v>8.7191438730629053E-3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4"/>
    </row>
    <row r="25" spans="1:47" s="2" customFormat="1" ht="15.95" customHeight="1" x14ac:dyDescent="0.2">
      <c r="A25" s="22" t="s">
        <v>3</v>
      </c>
      <c r="B25" s="83">
        <v>311644280</v>
      </c>
      <c r="C25" s="83">
        <v>316234505</v>
      </c>
      <c r="D25" s="83">
        <v>321039839</v>
      </c>
      <c r="E25" s="83">
        <v>325719178</v>
      </c>
      <c r="F25" s="83">
        <f>E25-B25</f>
        <v>14074898</v>
      </c>
      <c r="G25" s="97">
        <f>F25/B25</f>
        <v>4.5163344567081418E-2</v>
      </c>
      <c r="H25" s="116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4"/>
    </row>
    <row r="26" spans="1:47" s="2" customFormat="1" ht="15.95" customHeight="1" x14ac:dyDescent="0.2">
      <c r="A26" s="161" t="s">
        <v>237</v>
      </c>
      <c r="B26" s="161"/>
      <c r="C26" s="161"/>
      <c r="D26" s="161"/>
      <c r="E26" s="161"/>
      <c r="F26" s="161"/>
      <c r="G26" s="161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4"/>
    </row>
    <row r="27" spans="1:47" s="2" customFormat="1" ht="15.95" customHeight="1" x14ac:dyDescent="0.2">
      <c r="A27" s="140" t="s">
        <v>234</v>
      </c>
      <c r="B27" s="140"/>
      <c r="C27" s="140"/>
      <c r="D27" s="140"/>
      <c r="E27" s="140"/>
      <c r="F27" s="140"/>
      <c r="G27" s="140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4"/>
    </row>
    <row r="28" spans="1:47" s="2" customFormat="1" ht="15.95" customHeight="1" x14ac:dyDescent="0.2">
      <c r="A28" s="178"/>
      <c r="B28" s="178"/>
      <c r="C28" s="178"/>
      <c r="D28" s="178"/>
      <c r="E28" s="178"/>
      <c r="F28" s="178"/>
      <c r="G28" s="178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4"/>
    </row>
    <row r="29" spans="1:47" s="2" customFormat="1" ht="15.95" customHeight="1" x14ac:dyDescent="0.2">
      <c r="A29" s="140" t="s">
        <v>293</v>
      </c>
      <c r="B29" s="140"/>
      <c r="C29" s="140"/>
      <c r="D29" s="140"/>
      <c r="E29" s="140"/>
      <c r="F29" s="140"/>
      <c r="G29" s="140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4"/>
    </row>
    <row r="30" spans="1:47" s="2" customFormat="1" ht="15.95" customHeight="1" x14ac:dyDescent="0.2">
      <c r="A30" s="152" t="s">
        <v>4</v>
      </c>
      <c r="B30" s="152" t="s">
        <v>260</v>
      </c>
      <c r="C30" s="152" t="s">
        <v>6</v>
      </c>
      <c r="D30" s="48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4"/>
    </row>
    <row r="31" spans="1:47" s="2" customFormat="1" ht="15.95" customHeight="1" x14ac:dyDescent="0.2">
      <c r="A31" s="163"/>
      <c r="B31" s="163"/>
      <c r="C31" s="163"/>
      <c r="D31" s="48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4"/>
    </row>
    <row r="32" spans="1:47" s="3" customFormat="1" ht="15.95" customHeight="1" x14ac:dyDescent="0.2">
      <c r="A32" s="153"/>
      <c r="B32" s="153"/>
      <c r="C32" s="153"/>
      <c r="D32" s="48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1"/>
    </row>
    <row r="33" spans="1:47" s="3" customFormat="1" ht="15.95" customHeight="1" x14ac:dyDescent="0.2">
      <c r="A33" s="14" t="s">
        <v>5</v>
      </c>
      <c r="B33" s="134">
        <v>3862511</v>
      </c>
      <c r="C33" s="88">
        <f>B33/$B$33</f>
        <v>1</v>
      </c>
      <c r="D33" s="51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1"/>
    </row>
    <row r="34" spans="1:47" s="2" customFormat="1" ht="15.95" customHeight="1" x14ac:dyDescent="0.2">
      <c r="A34" s="15" t="s">
        <v>111</v>
      </c>
      <c r="B34" s="134"/>
      <c r="C34" s="89"/>
      <c r="D34" s="51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4"/>
    </row>
    <row r="35" spans="1:47" s="2" customFormat="1" ht="15.95" customHeight="1" x14ac:dyDescent="0.2">
      <c r="A35" s="10" t="s">
        <v>227</v>
      </c>
      <c r="B35" s="134">
        <v>253643</v>
      </c>
      <c r="C35" s="90">
        <f t="shared" ref="C35:C52" si="0">B35/$B$33</f>
        <v>6.566790359949784E-2</v>
      </c>
      <c r="D35" s="51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4"/>
    </row>
    <row r="36" spans="1:47" s="2" customFormat="1" ht="15.95" customHeight="1" x14ac:dyDescent="0.2">
      <c r="A36" s="10" t="s">
        <v>124</v>
      </c>
      <c r="B36" s="134">
        <v>254510</v>
      </c>
      <c r="C36" s="89">
        <f t="shared" si="0"/>
        <v>6.5892368979661164E-2</v>
      </c>
      <c r="D36" s="51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4"/>
    </row>
    <row r="37" spans="1:47" s="2" customFormat="1" ht="15.95" customHeight="1" x14ac:dyDescent="0.2">
      <c r="A37" s="10" t="s">
        <v>125</v>
      </c>
      <c r="B37" s="134">
        <v>1538910</v>
      </c>
      <c r="C37" s="89">
        <f t="shared" si="0"/>
        <v>0.39842216630580468</v>
      </c>
      <c r="D37" s="51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4"/>
    </row>
    <row r="38" spans="1:47" s="2" customFormat="1" ht="15.95" customHeight="1" x14ac:dyDescent="0.2">
      <c r="A38" s="10" t="s">
        <v>112</v>
      </c>
      <c r="B38" s="134">
        <v>524311</v>
      </c>
      <c r="C38" s="89">
        <f t="shared" si="0"/>
        <v>0.13574356163645876</v>
      </c>
      <c r="D38" s="51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4"/>
    </row>
    <row r="39" spans="1:47" s="2" customFormat="1" ht="15.95" customHeight="1" x14ac:dyDescent="0.2">
      <c r="A39" s="10" t="s">
        <v>113</v>
      </c>
      <c r="B39" s="134">
        <v>563777</v>
      </c>
      <c r="C39" s="89">
        <f t="shared" si="0"/>
        <v>0.14596126716532329</v>
      </c>
      <c r="D39" s="51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4"/>
    </row>
    <row r="40" spans="1:47" s="2" customFormat="1" ht="15.95" customHeight="1" x14ac:dyDescent="0.2">
      <c r="A40" s="15" t="s">
        <v>114</v>
      </c>
      <c r="B40" s="134"/>
      <c r="C40" s="89"/>
      <c r="D40" s="51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4"/>
    </row>
    <row r="41" spans="1:47" s="2" customFormat="1" ht="15.95" customHeight="1" x14ac:dyDescent="0.2">
      <c r="A41" s="10" t="s">
        <v>115</v>
      </c>
      <c r="B41" s="134">
        <v>1869115</v>
      </c>
      <c r="C41" s="89">
        <f t="shared" si="0"/>
        <v>0.48391189047746402</v>
      </c>
      <c r="D41" s="51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4"/>
    </row>
    <row r="42" spans="1:47" s="2" customFormat="1" ht="15.95" customHeight="1" x14ac:dyDescent="0.2">
      <c r="A42" s="10" t="s">
        <v>116</v>
      </c>
      <c r="B42" s="134">
        <v>1993396</v>
      </c>
      <c r="C42" s="89">
        <f t="shared" si="0"/>
        <v>0.51608810952253603</v>
      </c>
      <c r="D42" s="5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4"/>
    </row>
    <row r="43" spans="1:47" s="2" customFormat="1" ht="15.95" customHeight="1" x14ac:dyDescent="0.2">
      <c r="A43" s="15" t="s">
        <v>228</v>
      </c>
      <c r="B43" s="134"/>
      <c r="C43" s="89"/>
      <c r="D43" s="5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4"/>
    </row>
    <row r="44" spans="1:47" s="2" customFormat="1" ht="15.95" customHeight="1" x14ac:dyDescent="0.2">
      <c r="A44" s="10" t="s">
        <v>117</v>
      </c>
      <c r="B44" s="134">
        <v>2588728</v>
      </c>
      <c r="C44" s="89">
        <f t="shared" si="0"/>
        <v>0.67021893270983568</v>
      </c>
      <c r="D44" s="5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4"/>
    </row>
    <row r="45" spans="1:47" s="2" customFormat="1" ht="15.95" customHeight="1" x14ac:dyDescent="0.2">
      <c r="A45" s="10" t="s">
        <v>221</v>
      </c>
      <c r="B45" s="134">
        <v>957196</v>
      </c>
      <c r="C45" s="89">
        <f t="shared" si="0"/>
        <v>0.24781702887059739</v>
      </c>
      <c r="D45" s="50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4"/>
    </row>
    <row r="46" spans="1:47" s="2" customFormat="1" ht="15.95" customHeight="1" x14ac:dyDescent="0.2">
      <c r="A46" s="10" t="s">
        <v>131</v>
      </c>
      <c r="B46" s="134">
        <v>11354</v>
      </c>
      <c r="C46" s="89">
        <f t="shared" si="0"/>
        <v>2.9395385540649595E-3</v>
      </c>
      <c r="D46" s="50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4"/>
    </row>
    <row r="47" spans="1:47" s="2" customFormat="1" ht="15.95" customHeight="1" x14ac:dyDescent="0.2">
      <c r="A47" s="10" t="s">
        <v>232</v>
      </c>
      <c r="B47" s="134">
        <v>760</v>
      </c>
      <c r="C47" s="89">
        <f t="shared" si="0"/>
        <v>1.967631936841086E-4</v>
      </c>
      <c r="D47" s="50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4"/>
    </row>
    <row r="48" spans="1:47" s="2" customFormat="1" ht="15.95" customHeight="1" x14ac:dyDescent="0.2">
      <c r="A48" s="10" t="s">
        <v>222</v>
      </c>
      <c r="B48" s="134">
        <v>163307</v>
      </c>
      <c r="C48" s="89">
        <f t="shared" si="0"/>
        <v>4.2280009040750952E-2</v>
      </c>
      <c r="D48" s="50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4"/>
    </row>
    <row r="49" spans="1:47" s="2" customFormat="1" ht="15.95" customHeight="1" x14ac:dyDescent="0.2">
      <c r="A49" s="10" t="s">
        <v>119</v>
      </c>
      <c r="B49" s="134">
        <v>46221</v>
      </c>
      <c r="C49" s="89">
        <f t="shared" si="0"/>
        <v>1.1966567862201558E-2</v>
      </c>
      <c r="D49" s="50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4"/>
    </row>
    <row r="50" spans="1:47" s="2" customFormat="1" ht="15.95" customHeight="1" x14ac:dyDescent="0.2">
      <c r="A50" s="10" t="s">
        <v>120</v>
      </c>
      <c r="B50" s="134">
        <v>94945</v>
      </c>
      <c r="C50" s="89">
        <f t="shared" si="0"/>
        <v>2.4581159768865383E-2</v>
      </c>
      <c r="D50" s="50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4"/>
    </row>
    <row r="51" spans="1:47" s="2" customFormat="1" ht="15.95" customHeight="1" x14ac:dyDescent="0.2">
      <c r="A51" s="15" t="s">
        <v>152</v>
      </c>
      <c r="B51" s="134"/>
      <c r="C51" s="89"/>
      <c r="D51" s="50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4"/>
    </row>
    <row r="52" spans="1:47" s="2" customFormat="1" ht="15.95" customHeight="1" x14ac:dyDescent="0.2">
      <c r="A52" s="23" t="s">
        <v>121</v>
      </c>
      <c r="B52" s="134">
        <v>167262</v>
      </c>
      <c r="C52" s="91">
        <f t="shared" si="0"/>
        <v>4.330395434472549E-2</v>
      </c>
      <c r="D52" s="50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4"/>
    </row>
    <row r="53" spans="1:47" s="2" customFormat="1" ht="15.95" customHeight="1" x14ac:dyDescent="0.2">
      <c r="A53" s="193" t="s">
        <v>237</v>
      </c>
      <c r="B53" s="193"/>
      <c r="C53" s="194"/>
      <c r="D53" s="194"/>
      <c r="E53" s="194"/>
      <c r="F53" s="194"/>
      <c r="G53" s="194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4"/>
    </row>
    <row r="54" spans="1:47" s="2" customFormat="1" ht="15.95" customHeight="1" x14ac:dyDescent="0.2">
      <c r="A54" s="140" t="s">
        <v>263</v>
      </c>
      <c r="B54" s="140"/>
      <c r="C54" s="140"/>
      <c r="D54" s="140"/>
      <c r="E54" s="140"/>
      <c r="F54" s="140"/>
      <c r="G54" s="140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4"/>
    </row>
    <row r="55" spans="1:47" s="2" customFormat="1" ht="15.95" customHeight="1" x14ac:dyDescent="0.2">
      <c r="A55" s="140"/>
      <c r="B55" s="140"/>
      <c r="C55" s="140"/>
      <c r="D55" s="140"/>
      <c r="E55" s="140"/>
      <c r="F55" s="140"/>
      <c r="G55" s="140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4"/>
    </row>
    <row r="56" spans="1:47" s="2" customFormat="1" ht="15.95" customHeight="1" x14ac:dyDescent="0.2">
      <c r="A56" s="166"/>
      <c r="B56" s="166"/>
      <c r="C56" s="166"/>
      <c r="D56" s="166"/>
      <c r="E56" s="166"/>
      <c r="F56" s="166"/>
      <c r="G56" s="166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4"/>
    </row>
    <row r="57" spans="1:47" s="2" customFormat="1" ht="15.95" customHeight="1" x14ac:dyDescent="0.2">
      <c r="A57" s="147" t="s">
        <v>264</v>
      </c>
      <c r="B57" s="147"/>
      <c r="C57" s="147"/>
      <c r="D57" s="140"/>
      <c r="E57" s="140"/>
      <c r="F57" s="140"/>
      <c r="G57" s="140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4"/>
    </row>
    <row r="58" spans="1:47" s="2" customFormat="1" ht="15.95" customHeight="1" x14ac:dyDescent="0.2">
      <c r="A58" s="152" t="s">
        <v>4</v>
      </c>
      <c r="B58" s="158" t="s">
        <v>260</v>
      </c>
      <c r="C58" s="152" t="s">
        <v>6</v>
      </c>
      <c r="D58" s="127"/>
      <c r="E58" s="48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4"/>
    </row>
    <row r="59" spans="1:47" s="2" customFormat="1" ht="15.95" customHeight="1" x14ac:dyDescent="0.2">
      <c r="A59" s="153"/>
      <c r="B59" s="160"/>
      <c r="C59" s="153"/>
      <c r="D59" s="127"/>
      <c r="E59" s="48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4"/>
    </row>
    <row r="60" spans="1:47" s="2" customFormat="1" ht="15.95" customHeight="1" x14ac:dyDescent="0.2">
      <c r="A60" s="14" t="s">
        <v>195</v>
      </c>
      <c r="B60" s="134">
        <v>346262</v>
      </c>
      <c r="C60" s="135">
        <v>1</v>
      </c>
      <c r="D60" s="52"/>
      <c r="E60" s="48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4"/>
    </row>
    <row r="61" spans="1:47" s="2" customFormat="1" ht="15.95" customHeight="1" x14ac:dyDescent="0.2">
      <c r="A61" s="6" t="s">
        <v>210</v>
      </c>
      <c r="B61" s="134">
        <v>52085</v>
      </c>
      <c r="C61" s="135">
        <v>0.15</v>
      </c>
      <c r="D61" s="52"/>
      <c r="E61" s="48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4"/>
    </row>
    <row r="62" spans="1:47" s="2" customFormat="1" ht="15.95" customHeight="1" x14ac:dyDescent="0.2">
      <c r="A62" s="6" t="s">
        <v>211</v>
      </c>
      <c r="B62" s="134">
        <v>101014</v>
      </c>
      <c r="C62" s="135">
        <v>0.29199999999999998</v>
      </c>
      <c r="D62" s="52"/>
      <c r="E62" s="48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4"/>
    </row>
    <row r="63" spans="1:47" s="2" customFormat="1" ht="15.95" customHeight="1" x14ac:dyDescent="0.2">
      <c r="A63" s="6" t="s">
        <v>212</v>
      </c>
      <c r="B63" s="134">
        <v>157287</v>
      </c>
      <c r="C63" s="135">
        <v>0.45400000000000001</v>
      </c>
      <c r="D63" s="52"/>
      <c r="E63" s="48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4"/>
    </row>
    <row r="64" spans="1:47" s="2" customFormat="1" ht="15.95" customHeight="1" x14ac:dyDescent="0.2">
      <c r="A64" s="6" t="s">
        <v>213</v>
      </c>
      <c r="B64" s="134">
        <v>35876</v>
      </c>
      <c r="C64" s="135">
        <v>0.104</v>
      </c>
      <c r="D64" s="52"/>
      <c r="E64" s="48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4"/>
    </row>
    <row r="65" spans="1:47" s="2" customFormat="1" ht="15.95" customHeight="1" x14ac:dyDescent="0.2">
      <c r="A65" s="24" t="s">
        <v>214</v>
      </c>
      <c r="B65" s="134"/>
      <c r="C65" s="135"/>
      <c r="D65" s="52"/>
      <c r="E65" s="48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4"/>
    </row>
    <row r="66" spans="1:47" s="2" customFormat="1" ht="15.95" customHeight="1" x14ac:dyDescent="0.2">
      <c r="A66" s="22" t="s">
        <v>196</v>
      </c>
      <c r="B66" s="134">
        <v>2626998</v>
      </c>
      <c r="C66" s="135">
        <v>1</v>
      </c>
      <c r="D66" s="52"/>
      <c r="E66" s="48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4"/>
    </row>
    <row r="67" spans="1:47" s="2" customFormat="1" ht="15.95" customHeight="1" x14ac:dyDescent="0.2">
      <c r="A67" s="6" t="s">
        <v>215</v>
      </c>
      <c r="B67" s="134">
        <v>94379</v>
      </c>
      <c r="C67" s="135">
        <v>3.5999999999999997E-2</v>
      </c>
      <c r="D67" s="52"/>
      <c r="E67" s="48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4"/>
    </row>
    <row r="68" spans="1:47" s="2" customFormat="1" ht="15.95" customHeight="1" x14ac:dyDescent="0.2">
      <c r="A68" s="6" t="s">
        <v>216</v>
      </c>
      <c r="B68" s="134">
        <v>200563</v>
      </c>
      <c r="C68" s="135">
        <v>7.5999999999999998E-2</v>
      </c>
      <c r="D68" s="52"/>
      <c r="E68" s="48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4"/>
    </row>
    <row r="69" spans="1:47" s="2" customFormat="1" ht="15.95" customHeight="1" x14ac:dyDescent="0.2">
      <c r="A69" s="6" t="s">
        <v>211</v>
      </c>
      <c r="B69" s="134">
        <v>702705</v>
      </c>
      <c r="C69" s="135">
        <v>0.26700000000000002</v>
      </c>
      <c r="D69" s="52"/>
      <c r="E69" s="48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4"/>
    </row>
    <row r="70" spans="1:47" s="2" customFormat="1" ht="15.95" customHeight="1" x14ac:dyDescent="0.2">
      <c r="A70" s="6" t="s">
        <v>217</v>
      </c>
      <c r="B70" s="134">
        <v>615717</v>
      </c>
      <c r="C70" s="135">
        <v>0.23400000000000001</v>
      </c>
      <c r="D70" s="52"/>
      <c r="E70" s="48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4"/>
    </row>
    <row r="71" spans="1:47" s="2" customFormat="1" ht="15.95" customHeight="1" x14ac:dyDescent="0.2">
      <c r="A71" s="6" t="s">
        <v>218</v>
      </c>
      <c r="B71" s="134">
        <v>222841</v>
      </c>
      <c r="C71" s="135">
        <v>8.5000000000000006E-2</v>
      </c>
      <c r="D71" s="52"/>
      <c r="E71" s="48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4"/>
    </row>
    <row r="72" spans="1:47" s="2" customFormat="1" ht="15.95" customHeight="1" x14ac:dyDescent="0.2">
      <c r="A72" s="6" t="s">
        <v>219</v>
      </c>
      <c r="B72" s="134">
        <v>472245</v>
      </c>
      <c r="C72" s="135">
        <v>0.18</v>
      </c>
      <c r="D72" s="52"/>
      <c r="E72" s="48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4"/>
    </row>
    <row r="73" spans="1:47" s="2" customFormat="1" ht="15.95" customHeight="1" x14ac:dyDescent="0.2">
      <c r="A73" s="18" t="s">
        <v>220</v>
      </c>
      <c r="B73" s="134">
        <v>318548</v>
      </c>
      <c r="C73" s="135">
        <v>0.121</v>
      </c>
      <c r="D73" s="52"/>
      <c r="E73" s="48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4"/>
    </row>
    <row r="74" spans="1:47" s="2" customFormat="1" ht="15.95" customHeight="1" x14ac:dyDescent="0.2">
      <c r="A74" s="161" t="s">
        <v>237</v>
      </c>
      <c r="B74" s="161"/>
      <c r="C74" s="161"/>
      <c r="D74" s="162"/>
      <c r="E74" s="162"/>
      <c r="F74" s="162"/>
      <c r="G74" s="162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4"/>
    </row>
    <row r="75" spans="1:47" s="2" customFormat="1" ht="15.95" customHeight="1" x14ac:dyDescent="0.2">
      <c r="A75" s="140" t="s">
        <v>263</v>
      </c>
      <c r="B75" s="140"/>
      <c r="C75" s="140"/>
      <c r="D75" s="140"/>
      <c r="E75" s="140"/>
      <c r="F75" s="140"/>
      <c r="G75" s="140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4"/>
    </row>
    <row r="76" spans="1:47" s="2" customFormat="1" ht="15.95" customHeight="1" x14ac:dyDescent="0.2">
      <c r="A76" s="165"/>
      <c r="B76" s="165"/>
      <c r="C76" s="165"/>
      <c r="D76" s="165"/>
      <c r="E76" s="165"/>
      <c r="F76" s="165"/>
      <c r="G76" s="165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4"/>
    </row>
    <row r="77" spans="1:47" s="2" customFormat="1" ht="15.95" customHeight="1" x14ac:dyDescent="0.2">
      <c r="A77" s="147" t="s">
        <v>292</v>
      </c>
      <c r="B77" s="147"/>
      <c r="C77" s="147"/>
      <c r="D77" s="147"/>
      <c r="E77" s="147"/>
      <c r="F77" s="147"/>
      <c r="G77" s="147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4"/>
    </row>
    <row r="78" spans="1:47" s="2" customFormat="1" ht="15.95" customHeight="1" x14ac:dyDescent="0.2">
      <c r="A78" s="152" t="s">
        <v>1</v>
      </c>
      <c r="B78" s="181" t="s">
        <v>283</v>
      </c>
      <c r="C78" s="181" t="s">
        <v>284</v>
      </c>
      <c r="D78" s="181" t="s">
        <v>285</v>
      </c>
      <c r="E78" s="181" t="s">
        <v>286</v>
      </c>
      <c r="F78" s="181" t="s">
        <v>287</v>
      </c>
      <c r="G78" s="181" t="s">
        <v>288</v>
      </c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4"/>
    </row>
    <row r="79" spans="1:47" s="3" customFormat="1" ht="15.95" customHeight="1" x14ac:dyDescent="0.2">
      <c r="A79" s="163"/>
      <c r="B79" s="182"/>
      <c r="C79" s="182"/>
      <c r="D79" s="182"/>
      <c r="E79" s="182"/>
      <c r="F79" s="182"/>
      <c r="G79" s="18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22"/>
      <c r="AT79" s="122"/>
      <c r="AU79" s="11"/>
    </row>
    <row r="80" spans="1:47" s="2" customFormat="1" ht="15.95" customHeight="1" x14ac:dyDescent="0.2">
      <c r="A80" s="153"/>
      <c r="B80" s="188"/>
      <c r="C80" s="188"/>
      <c r="D80" s="188"/>
      <c r="E80" s="188"/>
      <c r="F80" s="188"/>
      <c r="G80" s="188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4"/>
    </row>
    <row r="81" spans="1:47" s="2" customFormat="1" ht="15.95" customHeight="1" x14ac:dyDescent="0.2">
      <c r="A81" s="133" t="s">
        <v>168</v>
      </c>
      <c r="B81" s="134">
        <v>1794389</v>
      </c>
      <c r="C81" s="134">
        <v>1820069</v>
      </c>
      <c r="D81" s="134">
        <v>1815097</v>
      </c>
      <c r="E81" s="134">
        <v>1893331</v>
      </c>
      <c r="F81" s="134">
        <v>98942</v>
      </c>
      <c r="G81" s="135">
        <v>5.5E-2</v>
      </c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4"/>
    </row>
    <row r="82" spans="1:47" s="2" customFormat="1" ht="15.95" customHeight="1" x14ac:dyDescent="0.2">
      <c r="A82" s="133" t="s">
        <v>62</v>
      </c>
      <c r="B82" s="134">
        <v>409065</v>
      </c>
      <c r="C82" s="134">
        <v>419050</v>
      </c>
      <c r="D82" s="134">
        <v>421891</v>
      </c>
      <c r="E82" s="134">
        <v>441491</v>
      </c>
      <c r="F82" s="134">
        <v>32426</v>
      </c>
      <c r="G82" s="135">
        <v>7.9000000000000001E-2</v>
      </c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4"/>
    </row>
    <row r="83" spans="1:47" s="2" customFormat="1" ht="15.95" customHeight="1" x14ac:dyDescent="0.2">
      <c r="A83" s="133" t="s">
        <v>75</v>
      </c>
      <c r="B83" s="134">
        <v>610881</v>
      </c>
      <c r="C83" s="134">
        <v>626783</v>
      </c>
      <c r="D83" s="134">
        <v>633540</v>
      </c>
      <c r="E83" s="134">
        <v>662752</v>
      </c>
      <c r="F83" s="134">
        <v>51871</v>
      </c>
      <c r="G83" s="135">
        <v>8.5000000000000006E-2</v>
      </c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4"/>
    </row>
    <row r="84" spans="1:47" s="2" customFormat="1" ht="15.95" customHeight="1" x14ac:dyDescent="0.2">
      <c r="A84" s="133" t="s">
        <v>94</v>
      </c>
      <c r="B84" s="134">
        <v>774443</v>
      </c>
      <c r="C84" s="134">
        <v>774236</v>
      </c>
      <c r="D84" s="134">
        <v>759666</v>
      </c>
      <c r="E84" s="134">
        <v>789088</v>
      </c>
      <c r="F84" s="134">
        <v>14645</v>
      </c>
      <c r="G84" s="135">
        <v>1.9E-2</v>
      </c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4"/>
    </row>
    <row r="85" spans="1:47" s="2" customFormat="1" ht="15.95" customHeight="1" x14ac:dyDescent="0.2">
      <c r="A85" s="6"/>
      <c r="B85" s="93"/>
      <c r="C85" s="93"/>
      <c r="D85" s="93"/>
      <c r="E85" s="93"/>
      <c r="F85" s="94"/>
      <c r="G85" s="90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4"/>
    </row>
    <row r="86" spans="1:47" s="2" customFormat="1" ht="15.95" customHeight="1" x14ac:dyDescent="0.2">
      <c r="A86" s="6"/>
      <c r="B86" s="93"/>
      <c r="C86" s="93"/>
      <c r="D86" s="93"/>
      <c r="E86" s="93"/>
      <c r="F86" s="94"/>
      <c r="G86" s="90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4"/>
    </row>
    <row r="87" spans="1:47" s="2" customFormat="1" ht="15.95" customHeight="1" x14ac:dyDescent="0.2">
      <c r="A87" s="6"/>
      <c r="B87" s="93"/>
      <c r="C87" s="93"/>
      <c r="D87" s="93"/>
      <c r="E87" s="93"/>
      <c r="F87" s="94"/>
      <c r="G87" s="90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4"/>
    </row>
    <row r="88" spans="1:47" s="2" customFormat="1" ht="15.95" customHeight="1" x14ac:dyDescent="0.2">
      <c r="A88" s="6"/>
      <c r="B88" s="93"/>
      <c r="C88" s="93"/>
      <c r="D88" s="93"/>
      <c r="E88" s="93"/>
      <c r="F88" s="94"/>
      <c r="G88" s="90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4"/>
    </row>
    <row r="89" spans="1:47" s="2" customFormat="1" ht="15.95" customHeight="1" x14ac:dyDescent="0.2">
      <c r="A89" s="6"/>
      <c r="B89" s="93"/>
      <c r="C89" s="93"/>
      <c r="D89" s="93"/>
      <c r="E89" s="93"/>
      <c r="F89" s="94"/>
      <c r="G89" s="90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4"/>
    </row>
    <row r="90" spans="1:47" s="2" customFormat="1" ht="15.95" customHeight="1" x14ac:dyDescent="0.2">
      <c r="A90" s="6"/>
      <c r="B90" s="93"/>
      <c r="C90" s="93"/>
      <c r="D90" s="93"/>
      <c r="E90" s="93"/>
      <c r="F90" s="94"/>
      <c r="G90" s="90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4"/>
    </row>
    <row r="91" spans="1:47" s="2" customFormat="1" ht="15.95" customHeight="1" x14ac:dyDescent="0.2">
      <c r="A91" s="6"/>
      <c r="B91" s="93"/>
      <c r="C91" s="93"/>
      <c r="D91" s="93"/>
      <c r="E91" s="93"/>
      <c r="F91" s="94"/>
      <c r="G91" s="90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4"/>
    </row>
    <row r="92" spans="1:47" s="2" customFormat="1" ht="15.95" customHeight="1" x14ac:dyDescent="0.2">
      <c r="A92" s="6"/>
      <c r="B92" s="93"/>
      <c r="C92" s="93"/>
      <c r="D92" s="93"/>
      <c r="E92" s="93"/>
      <c r="F92" s="94"/>
      <c r="G92" s="90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4"/>
    </row>
    <row r="93" spans="1:47" s="2" customFormat="1" ht="15.95" customHeight="1" x14ac:dyDescent="0.2">
      <c r="A93" s="6"/>
      <c r="B93" s="93"/>
      <c r="C93" s="93"/>
      <c r="D93" s="93"/>
      <c r="E93" s="93"/>
      <c r="F93" s="94"/>
      <c r="G93" s="90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4"/>
    </row>
    <row r="94" spans="1:47" s="2" customFormat="1" ht="15.95" customHeight="1" x14ac:dyDescent="0.2">
      <c r="A94" s="6"/>
      <c r="B94" s="93"/>
      <c r="C94" s="93"/>
      <c r="D94" s="93"/>
      <c r="E94" s="93"/>
      <c r="F94" s="94"/>
      <c r="G94" s="90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4"/>
    </row>
    <row r="95" spans="1:47" s="2" customFormat="1" ht="15.95" customHeight="1" x14ac:dyDescent="0.2">
      <c r="A95" s="6"/>
      <c r="B95" s="93"/>
      <c r="C95" s="93"/>
      <c r="D95" s="93"/>
      <c r="E95" s="93"/>
      <c r="F95" s="94"/>
      <c r="G95" s="90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4"/>
    </row>
    <row r="96" spans="1:47" s="2" customFormat="1" ht="15.95" customHeight="1" x14ac:dyDescent="0.2">
      <c r="A96" s="6"/>
      <c r="B96" s="93"/>
      <c r="C96" s="93"/>
      <c r="D96" s="93"/>
      <c r="E96" s="93"/>
      <c r="F96" s="94"/>
      <c r="G96" s="90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4"/>
    </row>
    <row r="97" spans="1:47" s="2" customFormat="1" ht="15.95" customHeight="1" x14ac:dyDescent="0.2">
      <c r="A97" s="22" t="s">
        <v>2</v>
      </c>
      <c r="B97" s="93">
        <v>4685000</v>
      </c>
      <c r="C97" s="93">
        <v>4724000</v>
      </c>
      <c r="D97" s="93">
        <v>4751000</v>
      </c>
      <c r="E97" s="93">
        <v>4884000</v>
      </c>
      <c r="F97" s="94">
        <f>E97-B97</f>
        <v>199000</v>
      </c>
      <c r="G97" s="90">
        <f>F97/B97</f>
        <v>4.2475987193169688E-2</v>
      </c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4"/>
    </row>
    <row r="98" spans="1:47" s="2" customFormat="1" ht="15.95" customHeight="1" x14ac:dyDescent="0.2">
      <c r="A98" s="22" t="s">
        <v>3</v>
      </c>
      <c r="B98" s="93">
        <v>153617000</v>
      </c>
      <c r="C98" s="93">
        <v>155389000</v>
      </c>
      <c r="D98" s="93">
        <v>157130000</v>
      </c>
      <c r="E98" s="94">
        <v>160320000</v>
      </c>
      <c r="F98" s="94">
        <f>E98-B98</f>
        <v>6703000</v>
      </c>
      <c r="G98" s="90">
        <f>F98/B98</f>
        <v>4.3634493578184705E-2</v>
      </c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4"/>
    </row>
    <row r="99" spans="1:47" s="2" customFormat="1" ht="15.95" customHeight="1" x14ac:dyDescent="0.2">
      <c r="A99" s="161" t="s">
        <v>238</v>
      </c>
      <c r="B99" s="161"/>
      <c r="C99" s="161"/>
      <c r="D99" s="161"/>
      <c r="E99" s="161"/>
      <c r="F99" s="161"/>
      <c r="G99" s="161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4"/>
    </row>
    <row r="100" spans="1:47" s="2" customFormat="1" ht="15.95" customHeight="1" x14ac:dyDescent="0.2">
      <c r="A100" s="140" t="s">
        <v>239</v>
      </c>
      <c r="B100" s="140"/>
      <c r="C100" s="140"/>
      <c r="D100" s="140"/>
      <c r="E100" s="140"/>
      <c r="F100" s="140"/>
      <c r="G100" s="140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4"/>
    </row>
    <row r="101" spans="1:47" s="2" customFormat="1" ht="15.95" customHeight="1" x14ac:dyDescent="0.2">
      <c r="A101" s="140"/>
      <c r="B101" s="140"/>
      <c r="C101" s="140"/>
      <c r="D101" s="140"/>
      <c r="E101" s="140"/>
      <c r="F101" s="140"/>
      <c r="G101" s="140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4"/>
    </row>
    <row r="102" spans="1:47" s="2" customFormat="1" ht="15.95" customHeight="1" x14ac:dyDescent="0.2">
      <c r="A102" s="147" t="s">
        <v>289</v>
      </c>
      <c r="B102" s="147"/>
      <c r="C102" s="147"/>
      <c r="D102" s="147"/>
      <c r="E102" s="147"/>
      <c r="F102" s="147"/>
      <c r="G102" s="147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4"/>
    </row>
    <row r="103" spans="1:47" s="2" customFormat="1" ht="15.95" customHeight="1" x14ac:dyDescent="0.2">
      <c r="A103" s="152" t="s">
        <v>1</v>
      </c>
      <c r="B103" s="181" t="s">
        <v>283</v>
      </c>
      <c r="C103" s="181" t="s">
        <v>284</v>
      </c>
      <c r="D103" s="181" t="s">
        <v>285</v>
      </c>
      <c r="E103" s="181" t="s">
        <v>286</v>
      </c>
      <c r="F103" s="181" t="s">
        <v>287</v>
      </c>
      <c r="G103" s="181" t="s">
        <v>288</v>
      </c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4"/>
    </row>
    <row r="104" spans="1:47" s="2" customFormat="1" ht="15.95" customHeight="1" x14ac:dyDescent="0.2">
      <c r="A104" s="163"/>
      <c r="B104" s="182"/>
      <c r="C104" s="182"/>
      <c r="D104" s="182"/>
      <c r="E104" s="182"/>
      <c r="F104" s="182"/>
      <c r="G104" s="182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4"/>
    </row>
    <row r="105" spans="1:47" s="2" customFormat="1" ht="15.95" customHeight="1" x14ac:dyDescent="0.2">
      <c r="A105" s="153"/>
      <c r="B105" s="188"/>
      <c r="C105" s="188"/>
      <c r="D105" s="188"/>
      <c r="E105" s="188"/>
      <c r="F105" s="188"/>
      <c r="G105" s="188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4"/>
    </row>
    <row r="106" spans="1:47" s="2" customFormat="1" ht="15.95" customHeight="1" x14ac:dyDescent="0.2">
      <c r="A106" s="133" t="s">
        <v>168</v>
      </c>
      <c r="B106" s="134">
        <v>1590321</v>
      </c>
      <c r="C106" s="134">
        <v>1642735</v>
      </c>
      <c r="D106" s="134">
        <v>1707931</v>
      </c>
      <c r="E106" s="134">
        <v>1808943</v>
      </c>
      <c r="F106" s="134">
        <v>218622</v>
      </c>
      <c r="G106" s="135">
        <v>0.13700000000000001</v>
      </c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4"/>
    </row>
    <row r="107" spans="1:47" s="2" customFormat="1" ht="15.95" customHeight="1" x14ac:dyDescent="0.2">
      <c r="A107" s="133" t="s">
        <v>62</v>
      </c>
      <c r="B107" s="134">
        <v>363484</v>
      </c>
      <c r="C107" s="134">
        <v>379414</v>
      </c>
      <c r="D107" s="134">
        <v>397529</v>
      </c>
      <c r="E107" s="134">
        <v>422560</v>
      </c>
      <c r="F107" s="134">
        <v>59076</v>
      </c>
      <c r="G107" s="135">
        <v>0.16300000000000001</v>
      </c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4"/>
    </row>
    <row r="108" spans="1:47" s="2" customFormat="1" ht="15.95" customHeight="1" x14ac:dyDescent="0.2">
      <c r="A108" s="133" t="s">
        <v>75</v>
      </c>
      <c r="B108" s="134">
        <v>552660</v>
      </c>
      <c r="C108" s="134">
        <v>577967</v>
      </c>
      <c r="D108" s="134">
        <v>603395</v>
      </c>
      <c r="E108" s="134">
        <v>639968</v>
      </c>
      <c r="F108" s="134">
        <v>87308</v>
      </c>
      <c r="G108" s="135">
        <v>0.158</v>
      </c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4"/>
    </row>
    <row r="109" spans="1:47" s="2" customFormat="1" ht="15.95" customHeight="1" x14ac:dyDescent="0.2">
      <c r="A109" s="133" t="s">
        <v>94</v>
      </c>
      <c r="B109" s="134">
        <v>674177</v>
      </c>
      <c r="C109" s="134">
        <v>685354</v>
      </c>
      <c r="D109" s="134">
        <v>707007</v>
      </c>
      <c r="E109" s="134">
        <v>746415</v>
      </c>
      <c r="F109" s="134">
        <v>72238</v>
      </c>
      <c r="G109" s="135">
        <v>0.107</v>
      </c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4"/>
    </row>
    <row r="110" spans="1:47" s="2" customFormat="1" ht="15.95" customHeight="1" x14ac:dyDescent="0.2">
      <c r="A110" s="6"/>
      <c r="B110" s="21"/>
      <c r="C110" s="21"/>
      <c r="D110" s="21"/>
      <c r="E110" s="21"/>
      <c r="F110" s="21"/>
      <c r="G110" s="17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4"/>
    </row>
    <row r="111" spans="1:47" s="2" customFormat="1" ht="15.95" customHeight="1" x14ac:dyDescent="0.2">
      <c r="A111" s="6"/>
      <c r="B111" s="21"/>
      <c r="C111" s="21"/>
      <c r="D111" s="21"/>
      <c r="E111" s="21"/>
      <c r="F111" s="21"/>
      <c r="G111" s="17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4"/>
    </row>
    <row r="112" spans="1:47" s="2" customFormat="1" ht="15.95" customHeight="1" x14ac:dyDescent="0.2">
      <c r="A112" s="6"/>
      <c r="B112" s="21"/>
      <c r="C112" s="21"/>
      <c r="D112" s="21"/>
      <c r="E112" s="21"/>
      <c r="F112" s="21"/>
      <c r="G112" s="17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4"/>
    </row>
    <row r="113" spans="1:47" s="2" customFormat="1" ht="15.95" customHeight="1" x14ac:dyDescent="0.2">
      <c r="A113" s="6"/>
      <c r="B113" s="21"/>
      <c r="C113" s="21"/>
      <c r="D113" s="21"/>
      <c r="E113" s="21"/>
      <c r="F113" s="21"/>
      <c r="G113" s="17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4"/>
    </row>
    <row r="114" spans="1:47" s="2" customFormat="1" ht="15.95" customHeight="1" x14ac:dyDescent="0.2">
      <c r="A114" s="6"/>
      <c r="B114" s="21"/>
      <c r="C114" s="21"/>
      <c r="D114" s="21"/>
      <c r="E114" s="21"/>
      <c r="F114" s="21"/>
      <c r="G114" s="17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4"/>
    </row>
    <row r="115" spans="1:47" s="2" customFormat="1" ht="15.95" customHeight="1" x14ac:dyDescent="0.2">
      <c r="A115" s="6"/>
      <c r="B115" s="21"/>
      <c r="C115" s="21"/>
      <c r="D115" s="21"/>
      <c r="E115" s="21"/>
      <c r="F115" s="21"/>
      <c r="G115" s="17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4"/>
    </row>
    <row r="116" spans="1:47" s="2" customFormat="1" ht="15.95" customHeight="1" x14ac:dyDescent="0.2">
      <c r="A116" s="6"/>
      <c r="B116" s="21"/>
      <c r="C116" s="21"/>
      <c r="D116" s="21"/>
      <c r="E116" s="21"/>
      <c r="F116" s="21"/>
      <c r="G116" s="17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4"/>
    </row>
    <row r="117" spans="1:47" s="2" customFormat="1" ht="15.95" customHeight="1" x14ac:dyDescent="0.2">
      <c r="A117" s="6"/>
      <c r="B117" s="21"/>
      <c r="C117" s="21"/>
      <c r="D117" s="21"/>
      <c r="E117" s="21"/>
      <c r="F117" s="21"/>
      <c r="G117" s="17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4"/>
    </row>
    <row r="118" spans="1:47" s="2" customFormat="1" ht="15.95" customHeight="1" x14ac:dyDescent="0.2">
      <c r="A118" s="6"/>
      <c r="B118" s="21"/>
      <c r="C118" s="21"/>
      <c r="D118" s="21"/>
      <c r="E118" s="21"/>
      <c r="F118" s="21"/>
      <c r="G118" s="17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4"/>
    </row>
    <row r="119" spans="1:47" s="2" customFormat="1" ht="15.95" customHeight="1" x14ac:dyDescent="0.2">
      <c r="A119" s="6"/>
      <c r="B119" s="21"/>
      <c r="C119" s="21"/>
      <c r="D119" s="21"/>
      <c r="E119" s="21"/>
      <c r="F119" s="21"/>
      <c r="G119" s="17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4"/>
    </row>
    <row r="120" spans="1:47" s="2" customFormat="1" ht="15.95" customHeight="1" x14ac:dyDescent="0.2">
      <c r="A120" s="6"/>
      <c r="B120" s="21"/>
      <c r="C120" s="21"/>
      <c r="D120" s="21"/>
      <c r="E120" s="21"/>
      <c r="F120" s="21"/>
      <c r="G120" s="17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4"/>
    </row>
    <row r="121" spans="1:47" s="2" customFormat="1" ht="15.95" customHeight="1" x14ac:dyDescent="0.2">
      <c r="A121" s="6"/>
      <c r="B121" s="21"/>
      <c r="C121" s="21"/>
      <c r="D121" s="21"/>
      <c r="E121" s="21"/>
      <c r="F121" s="21"/>
      <c r="G121" s="17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4"/>
    </row>
    <row r="122" spans="1:47" s="2" customFormat="1" ht="15.95" customHeight="1" x14ac:dyDescent="0.2">
      <c r="A122" s="22" t="s">
        <v>2</v>
      </c>
      <c r="B122" s="83">
        <v>4198000</v>
      </c>
      <c r="C122" s="83">
        <v>4308000</v>
      </c>
      <c r="D122" s="83">
        <v>4493000</v>
      </c>
      <c r="E122" s="83">
        <v>4657000</v>
      </c>
      <c r="F122" s="83">
        <f>E122-B122</f>
        <v>459000</v>
      </c>
      <c r="G122" s="97">
        <f>F122/B122</f>
        <v>0.10933777989518818</v>
      </c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4"/>
    </row>
    <row r="123" spans="1:47" s="2" customFormat="1" ht="15.95" customHeight="1" x14ac:dyDescent="0.2">
      <c r="A123" s="22" t="s">
        <v>3</v>
      </c>
      <c r="B123" s="84">
        <v>139869000</v>
      </c>
      <c r="C123" s="84">
        <v>143929000</v>
      </c>
      <c r="D123" s="84">
        <v>148834000</v>
      </c>
      <c r="E123" s="84">
        <v>153337000</v>
      </c>
      <c r="F123" s="83">
        <f>E123-B123</f>
        <v>13468000</v>
      </c>
      <c r="G123" s="97">
        <f>F123/B123</f>
        <v>9.6290100022163594E-2</v>
      </c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4"/>
    </row>
    <row r="124" spans="1:47" s="2" customFormat="1" ht="15.95" customHeight="1" x14ac:dyDescent="0.2">
      <c r="A124" s="161" t="s">
        <v>238</v>
      </c>
      <c r="B124" s="161"/>
      <c r="C124" s="161"/>
      <c r="D124" s="161"/>
      <c r="E124" s="161"/>
      <c r="F124" s="161"/>
      <c r="G124" s="161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4"/>
    </row>
    <row r="125" spans="1:47" s="2" customFormat="1" ht="15.95" customHeight="1" x14ac:dyDescent="0.2">
      <c r="A125" s="140" t="s">
        <v>239</v>
      </c>
      <c r="B125" s="140"/>
      <c r="C125" s="140"/>
      <c r="D125" s="140"/>
      <c r="E125" s="140"/>
      <c r="F125" s="140"/>
      <c r="G125" s="140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4"/>
    </row>
    <row r="126" spans="1:47" s="2" customFormat="1" ht="15.95" customHeight="1" x14ac:dyDescent="0.2">
      <c r="A126" s="178"/>
      <c r="B126" s="178"/>
      <c r="C126" s="178"/>
      <c r="D126" s="178"/>
      <c r="E126" s="178"/>
      <c r="F126" s="178"/>
      <c r="G126" s="178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4"/>
    </row>
    <row r="127" spans="1:47" s="2" customFormat="1" ht="15.95" customHeight="1" x14ac:dyDescent="0.2">
      <c r="A127" s="147" t="s">
        <v>290</v>
      </c>
      <c r="B127" s="147"/>
      <c r="C127" s="147"/>
      <c r="D127" s="147"/>
      <c r="E127" s="147"/>
      <c r="F127" s="147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4"/>
    </row>
    <row r="128" spans="1:47" s="2" customFormat="1" ht="15.95" customHeight="1" x14ac:dyDescent="0.2">
      <c r="A128" s="152" t="s">
        <v>1</v>
      </c>
      <c r="B128" s="181" t="s">
        <v>283</v>
      </c>
      <c r="C128" s="181" t="s">
        <v>284</v>
      </c>
      <c r="D128" s="181" t="s">
        <v>285</v>
      </c>
      <c r="E128" s="181" t="s">
        <v>286</v>
      </c>
      <c r="F128" s="181" t="s">
        <v>291</v>
      </c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4"/>
    </row>
    <row r="129" spans="1:46" s="2" customFormat="1" ht="15.95" customHeight="1" x14ac:dyDescent="0.2">
      <c r="A129" s="163"/>
      <c r="B129" s="182"/>
      <c r="C129" s="182"/>
      <c r="D129" s="182"/>
      <c r="E129" s="182"/>
      <c r="F129" s="182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4"/>
    </row>
    <row r="130" spans="1:46" s="2" customFormat="1" ht="15.95" customHeight="1" x14ac:dyDescent="0.2">
      <c r="A130" s="153"/>
      <c r="B130" s="188"/>
      <c r="C130" s="188"/>
      <c r="D130" s="188"/>
      <c r="E130" s="188"/>
      <c r="F130" s="188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4"/>
    </row>
    <row r="131" spans="1:46" s="2" customFormat="1" ht="15.95" customHeight="1" x14ac:dyDescent="0.2">
      <c r="A131" s="133" t="s">
        <v>168</v>
      </c>
      <c r="B131" s="135">
        <v>0.11372561913832507</v>
      </c>
      <c r="C131" s="135">
        <v>9.7432569864109544E-2</v>
      </c>
      <c r="D131" s="135">
        <v>5.9041472714681367E-2</v>
      </c>
      <c r="E131" s="135">
        <v>4.4571181689836592E-2</v>
      </c>
      <c r="F131" s="135">
        <v>-6.9154437448488482E-2</v>
      </c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4"/>
    </row>
    <row r="132" spans="1:46" s="2" customFormat="1" ht="15.95" customHeight="1" x14ac:dyDescent="0.2">
      <c r="A132" s="133" t="s">
        <v>62</v>
      </c>
      <c r="B132" s="135">
        <v>0.11142727928324349</v>
      </c>
      <c r="C132" s="135">
        <v>9.4585371674024574E-2</v>
      </c>
      <c r="D132" s="135">
        <v>5.7744772938981871E-2</v>
      </c>
      <c r="E132" s="135">
        <v>4.2879696301849866E-2</v>
      </c>
      <c r="F132" s="135">
        <v>-6.8547582981393629E-2</v>
      </c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4"/>
    </row>
    <row r="133" spans="1:46" s="2" customFormat="1" ht="15.95" customHeight="1" x14ac:dyDescent="0.2">
      <c r="A133" s="133" t="s">
        <v>75</v>
      </c>
      <c r="B133" s="135">
        <v>9.5306614545222393E-2</v>
      </c>
      <c r="C133" s="135">
        <v>7.7883414195981701E-2</v>
      </c>
      <c r="D133" s="135">
        <v>4.7581841714808851E-2</v>
      </c>
      <c r="E133" s="135">
        <v>3.4377866834049538E-2</v>
      </c>
      <c r="F133" s="135">
        <v>-6.0928747711172855E-2</v>
      </c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4"/>
    </row>
    <row r="134" spans="1:46" s="2" customFormat="1" ht="15.95" customHeight="1" x14ac:dyDescent="0.2">
      <c r="A134" s="133" t="s">
        <v>94</v>
      </c>
      <c r="B134" s="135">
        <v>0.12946853415938939</v>
      </c>
      <c r="C134" s="135">
        <v>0.11479962182073683</v>
      </c>
      <c r="D134" s="135">
        <v>6.931862160475788E-2</v>
      </c>
      <c r="E134" s="135">
        <v>5.4078886005109697E-2</v>
      </c>
      <c r="F134" s="135">
        <v>-7.538964815427969E-2</v>
      </c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4"/>
    </row>
    <row r="135" spans="1:46" s="2" customFormat="1" ht="15.95" customHeight="1" x14ac:dyDescent="0.2">
      <c r="A135" s="55"/>
      <c r="B135" s="46"/>
      <c r="C135" s="46"/>
      <c r="D135" s="46"/>
      <c r="E135" s="46"/>
      <c r="F135" s="47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4"/>
    </row>
    <row r="136" spans="1:46" s="2" customFormat="1" ht="15.95" customHeight="1" x14ac:dyDescent="0.2">
      <c r="A136" s="55"/>
      <c r="B136" s="46"/>
      <c r="C136" s="46"/>
      <c r="D136" s="46"/>
      <c r="E136" s="46"/>
      <c r="F136" s="47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4"/>
    </row>
    <row r="137" spans="1:46" s="2" customFormat="1" ht="15.95" customHeight="1" x14ac:dyDescent="0.2">
      <c r="A137" s="55"/>
      <c r="B137" s="46"/>
      <c r="C137" s="46"/>
      <c r="D137" s="46"/>
      <c r="E137" s="46"/>
      <c r="F137" s="47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4"/>
    </row>
    <row r="138" spans="1:46" s="2" customFormat="1" ht="15.95" customHeight="1" x14ac:dyDescent="0.2">
      <c r="A138" s="55"/>
      <c r="B138" s="46"/>
      <c r="C138" s="46"/>
      <c r="D138" s="46"/>
      <c r="E138" s="46"/>
      <c r="F138" s="47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4"/>
    </row>
    <row r="139" spans="1:46" s="2" customFormat="1" ht="15.95" customHeight="1" x14ac:dyDescent="0.2">
      <c r="A139" s="55"/>
      <c r="B139" s="46"/>
      <c r="C139" s="46"/>
      <c r="D139" s="46"/>
      <c r="E139" s="46"/>
      <c r="F139" s="47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4"/>
    </row>
    <row r="140" spans="1:46" s="2" customFormat="1" ht="15.95" customHeight="1" x14ac:dyDescent="0.2">
      <c r="A140" s="55"/>
      <c r="B140" s="46"/>
      <c r="C140" s="46"/>
      <c r="D140" s="46"/>
      <c r="E140" s="46"/>
      <c r="F140" s="47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4"/>
    </row>
    <row r="141" spans="1:46" s="2" customFormat="1" ht="15.95" customHeight="1" x14ac:dyDescent="0.2">
      <c r="A141" s="55"/>
      <c r="B141" s="46"/>
      <c r="C141" s="46"/>
      <c r="D141" s="46"/>
      <c r="E141" s="46"/>
      <c r="F141" s="47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4"/>
    </row>
    <row r="142" spans="1:46" s="2" customFormat="1" ht="15.95" customHeight="1" x14ac:dyDescent="0.2">
      <c r="A142" s="55"/>
      <c r="B142" s="46"/>
      <c r="C142" s="46"/>
      <c r="D142" s="46"/>
      <c r="E142" s="46"/>
      <c r="F142" s="47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4"/>
    </row>
    <row r="143" spans="1:46" s="2" customFormat="1" ht="15.95" customHeight="1" x14ac:dyDescent="0.2">
      <c r="A143" s="55"/>
      <c r="B143" s="46"/>
      <c r="C143" s="46"/>
      <c r="D143" s="46"/>
      <c r="E143" s="46"/>
      <c r="F143" s="47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4"/>
    </row>
    <row r="144" spans="1:46" s="2" customFormat="1" ht="15.95" customHeight="1" x14ac:dyDescent="0.2">
      <c r="A144" s="55"/>
      <c r="B144" s="46"/>
      <c r="C144" s="46"/>
      <c r="D144" s="46"/>
      <c r="E144" s="46"/>
      <c r="F144" s="47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4"/>
    </row>
    <row r="145" spans="1:47" s="2" customFormat="1" ht="15.95" customHeight="1" x14ac:dyDescent="0.2">
      <c r="A145" s="55"/>
      <c r="B145" s="46"/>
      <c r="C145" s="46"/>
      <c r="D145" s="46"/>
      <c r="E145" s="46"/>
      <c r="F145" s="47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4"/>
    </row>
    <row r="146" spans="1:47" s="2" customFormat="1" ht="15.95" customHeight="1" x14ac:dyDescent="0.2">
      <c r="A146" s="55"/>
      <c r="B146" s="46"/>
      <c r="C146" s="46"/>
      <c r="D146" s="46"/>
      <c r="E146" s="46"/>
      <c r="F146" s="47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4"/>
    </row>
    <row r="147" spans="1:47" s="2" customFormat="1" ht="15.95" customHeight="1" x14ac:dyDescent="0.2">
      <c r="A147" s="22" t="s">
        <v>2</v>
      </c>
      <c r="B147" s="99">
        <v>10.4</v>
      </c>
      <c r="C147" s="99">
        <v>8.8000000000000007</v>
      </c>
      <c r="D147" s="99">
        <v>5.4</v>
      </c>
      <c r="E147" s="99">
        <v>4.5999999999999996</v>
      </c>
      <c r="F147" s="100">
        <f>E147-B147</f>
        <v>-5.8000000000000007</v>
      </c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4"/>
    </row>
    <row r="148" spans="1:47" s="2" customFormat="1" ht="15.95" customHeight="1" x14ac:dyDescent="0.2">
      <c r="A148" s="22" t="s">
        <v>3</v>
      </c>
      <c r="B148" s="101">
        <v>8.9</v>
      </c>
      <c r="C148" s="101">
        <v>7.4</v>
      </c>
      <c r="D148" s="101">
        <v>5.3</v>
      </c>
      <c r="E148" s="101">
        <v>4.4000000000000004</v>
      </c>
      <c r="F148" s="100">
        <f>E148-B148</f>
        <v>-4.5</v>
      </c>
      <c r="G148" s="44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4"/>
    </row>
    <row r="149" spans="1:47" s="2" customFormat="1" ht="15.95" customHeight="1" x14ac:dyDescent="0.2">
      <c r="A149" s="71" t="s">
        <v>238</v>
      </c>
      <c r="B149" s="71"/>
      <c r="C149" s="71"/>
      <c r="D149" s="71"/>
      <c r="E149" s="71"/>
      <c r="F149" s="71"/>
      <c r="G149" s="72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4"/>
    </row>
    <row r="150" spans="1:47" s="2" customFormat="1" ht="15.95" customHeight="1" x14ac:dyDescent="0.2">
      <c r="A150" s="140" t="s">
        <v>239</v>
      </c>
      <c r="B150" s="140"/>
      <c r="C150" s="140"/>
      <c r="D150" s="140"/>
      <c r="E150" s="140"/>
      <c r="F150" s="140"/>
      <c r="G150" s="140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4"/>
    </row>
    <row r="151" spans="1:47" s="2" customFormat="1" ht="15.95" customHeight="1" x14ac:dyDescent="0.2">
      <c r="A151" s="166"/>
      <c r="B151" s="166"/>
      <c r="C151" s="166"/>
      <c r="D151" s="166"/>
      <c r="E151" s="166"/>
      <c r="F151" s="166"/>
      <c r="G151" s="166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4"/>
    </row>
    <row r="152" spans="1:47" s="2" customFormat="1" ht="15.95" customHeight="1" x14ac:dyDescent="0.2">
      <c r="A152" s="147" t="s">
        <v>265</v>
      </c>
      <c r="B152" s="147"/>
      <c r="C152" s="147"/>
      <c r="D152" s="147"/>
      <c r="E152" s="147"/>
      <c r="F152" s="147"/>
      <c r="G152" s="147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4"/>
    </row>
    <row r="153" spans="1:47" s="2" customFormat="1" ht="15.95" customHeight="1" x14ac:dyDescent="0.2">
      <c r="A153" s="158" t="s">
        <v>4</v>
      </c>
      <c r="B153" s="184"/>
      <c r="C153" s="189"/>
      <c r="D153" s="152" t="s">
        <v>7</v>
      </c>
      <c r="E153" s="152" t="s">
        <v>8</v>
      </c>
      <c r="F153" s="152" t="s">
        <v>106</v>
      </c>
      <c r="G153" s="152" t="s">
        <v>107</v>
      </c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4"/>
    </row>
    <row r="154" spans="1:47" s="2" customFormat="1" ht="15.95" customHeight="1" x14ac:dyDescent="0.2">
      <c r="A154" s="160"/>
      <c r="B154" s="185"/>
      <c r="C154" s="191"/>
      <c r="D154" s="153"/>
      <c r="E154" s="153"/>
      <c r="F154" s="153"/>
      <c r="G154" s="15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4"/>
    </row>
    <row r="155" spans="1:47" s="2" customFormat="1" ht="15.95" customHeight="1" x14ac:dyDescent="0.2">
      <c r="A155" s="201" t="s">
        <v>235</v>
      </c>
      <c r="B155" s="202"/>
      <c r="C155" s="203"/>
      <c r="D155" s="92">
        <f>SUM(D157,D163)</f>
        <v>1918947</v>
      </c>
      <c r="E155" s="92">
        <f>SUM(E157,E163)</f>
        <v>1738170</v>
      </c>
      <c r="F155" s="92">
        <f>SUM(F157,F163)</f>
        <v>180777</v>
      </c>
      <c r="G155" s="95">
        <f>ROUND(F155/D155,3)</f>
        <v>9.4E-2</v>
      </c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4"/>
    </row>
    <row r="156" spans="1:47" s="2" customFormat="1" ht="15.95" customHeight="1" x14ac:dyDescent="0.2">
      <c r="A156" s="198" t="s">
        <v>114</v>
      </c>
      <c r="B156" s="199"/>
      <c r="C156" s="200"/>
      <c r="D156" s="94"/>
      <c r="E156" s="94"/>
      <c r="F156" s="94"/>
      <c r="G156" s="96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4"/>
    </row>
    <row r="157" spans="1:47" s="2" customFormat="1" ht="15.95" customHeight="1" x14ac:dyDescent="0.2">
      <c r="A157" s="207" t="s">
        <v>122</v>
      </c>
      <c r="B157" s="208"/>
      <c r="C157" s="209"/>
      <c r="D157" s="94">
        <f>SUM(D158:D162)</f>
        <v>992392</v>
      </c>
      <c r="E157" s="94">
        <f>SUM(E158:E162)</f>
        <v>896447</v>
      </c>
      <c r="F157" s="94">
        <f>SUM(F158:F162)</f>
        <v>95945</v>
      </c>
      <c r="G157" s="96">
        <f>ROUND(F157/D157,3)</f>
        <v>9.7000000000000003E-2</v>
      </c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4"/>
    </row>
    <row r="158" spans="1:47" s="2" customFormat="1" ht="15.95" customHeight="1" x14ac:dyDescent="0.2">
      <c r="A158" s="195" t="s">
        <v>123</v>
      </c>
      <c r="B158" s="196"/>
      <c r="C158" s="197"/>
      <c r="D158" s="134">
        <v>40635</v>
      </c>
      <c r="E158" s="134">
        <v>29274</v>
      </c>
      <c r="F158" s="134">
        <v>11361</v>
      </c>
      <c r="G158" s="135">
        <v>0.28000000000000003</v>
      </c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4"/>
    </row>
    <row r="159" spans="1:47" s="2" customFormat="1" ht="15.95" customHeight="1" x14ac:dyDescent="0.2">
      <c r="A159" s="195" t="s">
        <v>124</v>
      </c>
      <c r="B159" s="196"/>
      <c r="C159" s="197"/>
      <c r="D159" s="134">
        <v>100114</v>
      </c>
      <c r="E159" s="134">
        <v>82504</v>
      </c>
      <c r="F159" s="134">
        <v>17610</v>
      </c>
      <c r="G159" s="135">
        <v>0.17599999999999999</v>
      </c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4"/>
    </row>
    <row r="160" spans="1:47" s="2" customFormat="1" ht="15.95" customHeight="1" x14ac:dyDescent="0.2">
      <c r="A160" s="195" t="s">
        <v>125</v>
      </c>
      <c r="B160" s="196"/>
      <c r="C160" s="197"/>
      <c r="D160" s="134">
        <v>648143</v>
      </c>
      <c r="E160" s="134">
        <v>594378</v>
      </c>
      <c r="F160" s="134">
        <v>53765</v>
      </c>
      <c r="G160" s="135">
        <v>8.3000000000000004E-2</v>
      </c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4"/>
    </row>
    <row r="161" spans="1:47" s="2" customFormat="1" ht="15.95" customHeight="1" x14ac:dyDescent="0.2">
      <c r="A161" s="195" t="s">
        <v>112</v>
      </c>
      <c r="B161" s="196"/>
      <c r="C161" s="197"/>
      <c r="D161" s="134">
        <v>161074</v>
      </c>
      <c r="E161" s="134">
        <v>150194</v>
      </c>
      <c r="F161" s="134">
        <v>10880</v>
      </c>
      <c r="G161" s="135">
        <v>6.8000000000000005E-2</v>
      </c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4"/>
    </row>
    <row r="162" spans="1:47" s="2" customFormat="1" ht="15.95" customHeight="1" x14ac:dyDescent="0.2">
      <c r="A162" s="195" t="s">
        <v>113</v>
      </c>
      <c r="B162" s="196"/>
      <c r="C162" s="197"/>
      <c r="D162" s="134">
        <v>42426</v>
      </c>
      <c r="E162" s="134">
        <v>40097</v>
      </c>
      <c r="F162" s="134">
        <v>2329</v>
      </c>
      <c r="G162" s="135">
        <v>5.5E-2</v>
      </c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4"/>
    </row>
    <row r="163" spans="1:47" s="2" customFormat="1" ht="15.95" customHeight="1" x14ac:dyDescent="0.2">
      <c r="A163" s="207" t="s">
        <v>126</v>
      </c>
      <c r="B163" s="208"/>
      <c r="C163" s="209"/>
      <c r="D163" s="94">
        <f>SUM(D164:D168)</f>
        <v>926555</v>
      </c>
      <c r="E163" s="94">
        <f>SUM(E164:E168)</f>
        <v>841723</v>
      </c>
      <c r="F163" s="94">
        <f>SUM(F164:F168)</f>
        <v>84832</v>
      </c>
      <c r="G163" s="96">
        <f>ROUND(F163/D163,3)</f>
        <v>9.1999999999999998E-2</v>
      </c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4"/>
    </row>
    <row r="164" spans="1:47" s="2" customFormat="1" ht="15.95" customHeight="1" x14ac:dyDescent="0.2">
      <c r="A164" s="195" t="s">
        <v>123</v>
      </c>
      <c r="B164" s="196"/>
      <c r="C164" s="197"/>
      <c r="D164" s="134">
        <v>41162</v>
      </c>
      <c r="E164" s="134">
        <v>31012</v>
      </c>
      <c r="F164" s="134">
        <v>10150</v>
      </c>
      <c r="G164" s="135">
        <v>0.247</v>
      </c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4"/>
    </row>
    <row r="165" spans="1:47" s="2" customFormat="1" ht="15.95" customHeight="1" x14ac:dyDescent="0.2">
      <c r="A165" s="195" t="s">
        <v>124</v>
      </c>
      <c r="B165" s="196"/>
      <c r="C165" s="197"/>
      <c r="D165" s="134">
        <v>96706</v>
      </c>
      <c r="E165" s="134">
        <v>81477</v>
      </c>
      <c r="F165" s="134">
        <v>15229</v>
      </c>
      <c r="G165" s="135">
        <v>0.157</v>
      </c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4"/>
    </row>
    <row r="166" spans="1:47" s="2" customFormat="1" ht="15.95" customHeight="1" x14ac:dyDescent="0.2">
      <c r="A166" s="195" t="s">
        <v>125</v>
      </c>
      <c r="B166" s="196"/>
      <c r="C166" s="197"/>
      <c r="D166" s="134">
        <v>597228</v>
      </c>
      <c r="E166" s="134">
        <v>548127</v>
      </c>
      <c r="F166" s="134">
        <v>49101</v>
      </c>
      <c r="G166" s="135">
        <v>8.2000000000000003E-2</v>
      </c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4"/>
    </row>
    <row r="167" spans="1:47" s="2" customFormat="1" ht="15.95" customHeight="1" x14ac:dyDescent="0.2">
      <c r="A167" s="195" t="s">
        <v>112</v>
      </c>
      <c r="B167" s="196"/>
      <c r="C167" s="197"/>
      <c r="D167" s="134">
        <v>153161</v>
      </c>
      <c r="E167" s="134">
        <v>144634</v>
      </c>
      <c r="F167" s="134">
        <v>8527</v>
      </c>
      <c r="G167" s="135">
        <v>5.6000000000000001E-2</v>
      </c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4"/>
    </row>
    <row r="168" spans="1:47" s="2" customFormat="1" ht="15.95" customHeight="1" x14ac:dyDescent="0.2">
      <c r="A168" s="195" t="s">
        <v>113</v>
      </c>
      <c r="B168" s="196"/>
      <c r="C168" s="197"/>
      <c r="D168" s="134">
        <v>38298</v>
      </c>
      <c r="E168" s="134">
        <v>36473</v>
      </c>
      <c r="F168" s="134">
        <v>1825</v>
      </c>
      <c r="G168" s="135">
        <v>4.8000000000000001E-2</v>
      </c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4"/>
    </row>
    <row r="169" spans="1:47" s="2" customFormat="1" ht="15.95" customHeight="1" x14ac:dyDescent="0.2">
      <c r="A169" s="198" t="s">
        <v>144</v>
      </c>
      <c r="B169" s="199"/>
      <c r="C169" s="200"/>
      <c r="D169" s="134"/>
      <c r="E169" s="134"/>
      <c r="F169" s="134"/>
      <c r="G169" s="135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4"/>
    </row>
    <row r="170" spans="1:47" s="2" customFormat="1" ht="15.95" customHeight="1" x14ac:dyDescent="0.2">
      <c r="A170" s="195" t="s">
        <v>117</v>
      </c>
      <c r="B170" s="196"/>
      <c r="C170" s="197"/>
      <c r="D170" s="134">
        <v>1341193</v>
      </c>
      <c r="E170" s="134">
        <v>1251885</v>
      </c>
      <c r="F170" s="134">
        <v>88661</v>
      </c>
      <c r="G170" s="135">
        <v>6.6000000000000003E-2</v>
      </c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4"/>
    </row>
    <row r="171" spans="1:47" s="2" customFormat="1" ht="15.95" customHeight="1" x14ac:dyDescent="0.2">
      <c r="A171" s="195" t="s">
        <v>221</v>
      </c>
      <c r="B171" s="196"/>
      <c r="C171" s="197"/>
      <c r="D171" s="134">
        <v>435990</v>
      </c>
      <c r="E171" s="134">
        <v>355938</v>
      </c>
      <c r="F171" s="134">
        <v>80157</v>
      </c>
      <c r="G171" s="135">
        <v>0.184</v>
      </c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4"/>
    </row>
    <row r="172" spans="1:47" s="2" customFormat="1" ht="15.95" customHeight="1" x14ac:dyDescent="0.2">
      <c r="A172" s="195" t="s">
        <v>131</v>
      </c>
      <c r="B172" s="196"/>
      <c r="C172" s="197"/>
      <c r="D172" s="134">
        <v>5610</v>
      </c>
      <c r="E172" s="134">
        <v>4884</v>
      </c>
      <c r="F172" s="134">
        <v>725</v>
      </c>
      <c r="G172" s="135">
        <v>0.129</v>
      </c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4"/>
    </row>
    <row r="173" spans="1:47" s="2" customFormat="1" ht="15.95" customHeight="1" x14ac:dyDescent="0.2">
      <c r="A173" s="195" t="s">
        <v>222</v>
      </c>
      <c r="B173" s="196"/>
      <c r="C173" s="197"/>
      <c r="D173" s="134">
        <v>82685</v>
      </c>
      <c r="E173" s="134">
        <v>78375</v>
      </c>
      <c r="F173" s="134">
        <v>4344</v>
      </c>
      <c r="G173" s="135">
        <v>5.2999999999999999E-2</v>
      </c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4"/>
    </row>
    <row r="174" spans="1:47" s="2" customFormat="1" ht="15.95" customHeight="1" x14ac:dyDescent="0.2">
      <c r="A174" s="195" t="s">
        <v>223</v>
      </c>
      <c r="B174" s="196"/>
      <c r="C174" s="197"/>
      <c r="D174" s="134">
        <v>523</v>
      </c>
      <c r="E174" s="134">
        <v>473</v>
      </c>
      <c r="F174" s="134">
        <v>24</v>
      </c>
      <c r="G174" s="135">
        <v>4.5999999999999999E-2</v>
      </c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4"/>
    </row>
    <row r="175" spans="1:47" s="2" customFormat="1" ht="15.95" customHeight="1" x14ac:dyDescent="0.2">
      <c r="A175" s="195" t="s">
        <v>119</v>
      </c>
      <c r="B175" s="196"/>
      <c r="C175" s="197"/>
      <c r="D175" s="134">
        <v>20718</v>
      </c>
      <c r="E175" s="134">
        <v>18577</v>
      </c>
      <c r="F175" s="134">
        <v>2118</v>
      </c>
      <c r="G175" s="135">
        <v>0.10199999999999999</v>
      </c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4"/>
    </row>
    <row r="176" spans="1:47" s="2" customFormat="1" ht="15.95" customHeight="1" x14ac:dyDescent="0.2">
      <c r="A176" s="195" t="s">
        <v>151</v>
      </c>
      <c r="B176" s="196"/>
      <c r="C176" s="197"/>
      <c r="D176" s="134">
        <v>33342</v>
      </c>
      <c r="E176" s="134">
        <v>28935</v>
      </c>
      <c r="F176" s="134">
        <v>4354</v>
      </c>
      <c r="G176" s="135">
        <v>0.13100000000000001</v>
      </c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4"/>
    </row>
    <row r="177" spans="1:47" s="2" customFormat="1" ht="15.95" customHeight="1" x14ac:dyDescent="0.2">
      <c r="A177" s="198" t="s">
        <v>152</v>
      </c>
      <c r="B177" s="199"/>
      <c r="C177" s="200"/>
      <c r="D177" s="134"/>
      <c r="E177" s="134"/>
      <c r="F177" s="134"/>
      <c r="G177" s="135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4"/>
    </row>
    <row r="178" spans="1:47" s="2" customFormat="1" ht="15.95" customHeight="1" x14ac:dyDescent="0.2">
      <c r="A178" s="204" t="s">
        <v>153</v>
      </c>
      <c r="B178" s="205"/>
      <c r="C178" s="206"/>
      <c r="D178" s="134">
        <v>74496</v>
      </c>
      <c r="E178" s="134">
        <v>66431</v>
      </c>
      <c r="F178" s="134">
        <v>7993</v>
      </c>
      <c r="G178" s="135">
        <v>0.107</v>
      </c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4"/>
    </row>
    <row r="179" spans="1:47" s="2" customFormat="1" ht="15.95" customHeight="1" x14ac:dyDescent="0.2">
      <c r="A179" s="161" t="s">
        <v>238</v>
      </c>
      <c r="B179" s="161"/>
      <c r="C179" s="161"/>
      <c r="D179" s="161"/>
      <c r="E179" s="161"/>
      <c r="F179" s="161"/>
      <c r="G179" s="161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4"/>
    </row>
    <row r="180" spans="1:47" s="2" customFormat="1" ht="15.95" customHeight="1" x14ac:dyDescent="0.2">
      <c r="A180" s="140" t="s">
        <v>263</v>
      </c>
      <c r="B180" s="140"/>
      <c r="C180" s="140"/>
      <c r="D180" s="140"/>
      <c r="E180" s="140"/>
      <c r="F180" s="140"/>
      <c r="G180" s="140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4"/>
    </row>
    <row r="181" spans="1:47" s="2" customFormat="1" ht="15.95" customHeight="1" x14ac:dyDescent="0.2">
      <c r="A181" s="166"/>
      <c r="B181" s="166"/>
      <c r="C181" s="166"/>
      <c r="D181" s="166"/>
      <c r="E181" s="166"/>
      <c r="F181" s="166"/>
      <c r="G181" s="166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4"/>
    </row>
    <row r="182" spans="1:47" s="2" customFormat="1" ht="15.95" customHeight="1" x14ac:dyDescent="0.2">
      <c r="A182" s="147" t="s">
        <v>298</v>
      </c>
      <c r="B182" s="147"/>
      <c r="C182" s="147"/>
      <c r="D182" s="147"/>
      <c r="E182" s="147"/>
      <c r="F182" s="147"/>
      <c r="G182" s="147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4"/>
    </row>
    <row r="183" spans="1:47" s="2" customFormat="1" ht="15.95" customHeight="1" x14ac:dyDescent="0.2">
      <c r="A183" s="152" t="s">
        <v>10</v>
      </c>
      <c r="B183" s="152" t="s">
        <v>294</v>
      </c>
      <c r="C183" s="152" t="s">
        <v>295</v>
      </c>
      <c r="D183" s="152" t="s">
        <v>296</v>
      </c>
      <c r="E183" s="152" t="s">
        <v>297</v>
      </c>
      <c r="F183" s="181" t="s">
        <v>287</v>
      </c>
      <c r="G183" s="181" t="s">
        <v>288</v>
      </c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4"/>
    </row>
    <row r="184" spans="1:47" s="2" customFormat="1" ht="15.95" customHeight="1" x14ac:dyDescent="0.2">
      <c r="A184" s="163"/>
      <c r="B184" s="163"/>
      <c r="C184" s="163"/>
      <c r="D184" s="163"/>
      <c r="E184" s="163"/>
      <c r="F184" s="182"/>
      <c r="G184" s="182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4"/>
    </row>
    <row r="185" spans="1:47" s="2" customFormat="1" ht="15.95" customHeight="1" x14ac:dyDescent="0.2">
      <c r="A185" s="163"/>
      <c r="B185" s="163"/>
      <c r="C185" s="163"/>
      <c r="D185" s="163"/>
      <c r="E185" s="163"/>
      <c r="F185" s="182"/>
      <c r="G185" s="182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4"/>
    </row>
    <row r="186" spans="1:47" s="2" customFormat="1" ht="15.95" customHeight="1" x14ac:dyDescent="0.2">
      <c r="A186" s="5" t="s">
        <v>11</v>
      </c>
      <c r="B186" s="134">
        <v>1420354</v>
      </c>
      <c r="C186" s="134">
        <v>1503741</v>
      </c>
      <c r="D186" s="134">
        <v>1562281</v>
      </c>
      <c r="E186" s="134">
        <v>1617867</v>
      </c>
      <c r="F186" s="134">
        <v>197513</v>
      </c>
      <c r="G186" s="135">
        <v>0.13900000000000001</v>
      </c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4"/>
    </row>
    <row r="187" spans="1:47" s="2" customFormat="1" ht="15.95" customHeight="1" x14ac:dyDescent="0.2">
      <c r="A187" s="6" t="s">
        <v>244</v>
      </c>
      <c r="B187" s="134">
        <v>2570</v>
      </c>
      <c r="C187" s="134">
        <v>2596</v>
      </c>
      <c r="D187" s="134">
        <v>2800</v>
      </c>
      <c r="E187" s="134">
        <v>2946</v>
      </c>
      <c r="F187" s="134">
        <v>376</v>
      </c>
      <c r="G187" s="135">
        <v>0.14599999999999999</v>
      </c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4"/>
    </row>
    <row r="188" spans="1:47" s="2" customFormat="1" ht="15.95" customHeight="1" x14ac:dyDescent="0.2">
      <c r="A188" s="6" t="s">
        <v>136</v>
      </c>
      <c r="B188" s="134">
        <v>47659</v>
      </c>
      <c r="C188" s="134">
        <v>50182</v>
      </c>
      <c r="D188" s="134">
        <v>57628</v>
      </c>
      <c r="E188" s="134">
        <v>63397</v>
      </c>
      <c r="F188" s="134">
        <v>15738</v>
      </c>
      <c r="G188" s="135">
        <v>0.33</v>
      </c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4"/>
    </row>
    <row r="189" spans="1:47" s="2" customFormat="1" ht="15.95" customHeight="1" x14ac:dyDescent="0.2">
      <c r="A189" s="6" t="s">
        <v>132</v>
      </c>
      <c r="B189" s="134">
        <v>186629</v>
      </c>
      <c r="C189" s="134">
        <v>206039</v>
      </c>
      <c r="D189" s="134">
        <v>213699</v>
      </c>
      <c r="E189" s="134">
        <v>228094</v>
      </c>
      <c r="F189" s="134">
        <v>41465</v>
      </c>
      <c r="G189" s="135">
        <v>0.222</v>
      </c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4"/>
    </row>
    <row r="190" spans="1:47" s="2" customFormat="1" ht="15.95" customHeight="1" x14ac:dyDescent="0.2">
      <c r="A190" s="6" t="s">
        <v>245</v>
      </c>
      <c r="B190" s="134">
        <v>294866</v>
      </c>
      <c r="C190" s="134">
        <v>307439</v>
      </c>
      <c r="D190" s="134">
        <v>318646</v>
      </c>
      <c r="E190" s="134">
        <v>325670</v>
      </c>
      <c r="F190" s="134">
        <v>30804</v>
      </c>
      <c r="G190" s="135">
        <v>0.104</v>
      </c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4"/>
    </row>
    <row r="191" spans="1:47" s="2" customFormat="1" ht="15.95" customHeight="1" x14ac:dyDescent="0.2">
      <c r="A191" s="6" t="s">
        <v>133</v>
      </c>
      <c r="B191" s="134">
        <v>23522</v>
      </c>
      <c r="C191" s="134">
        <v>24827</v>
      </c>
      <c r="D191" s="134">
        <v>23939</v>
      </c>
      <c r="E191" s="134">
        <v>23856</v>
      </c>
      <c r="F191" s="134">
        <v>334</v>
      </c>
      <c r="G191" s="135">
        <v>1.4E-2</v>
      </c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4"/>
    </row>
    <row r="192" spans="1:47" s="2" customFormat="1" ht="15.95" customHeight="1" x14ac:dyDescent="0.2">
      <c r="A192" s="6" t="s">
        <v>134</v>
      </c>
      <c r="B192" s="134">
        <v>85442</v>
      </c>
      <c r="C192" s="134">
        <v>88005</v>
      </c>
      <c r="D192" s="134">
        <v>90387</v>
      </c>
      <c r="E192" s="134">
        <v>97818</v>
      </c>
      <c r="F192" s="134">
        <v>12376</v>
      </c>
      <c r="G192" s="135">
        <v>0.14499999999999999</v>
      </c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4"/>
    </row>
    <row r="193" spans="1:47" s="2" customFormat="1" ht="15.95" customHeight="1" x14ac:dyDescent="0.2">
      <c r="A193" s="6" t="s">
        <v>172</v>
      </c>
      <c r="B193" s="134">
        <v>303447</v>
      </c>
      <c r="C193" s="134">
        <v>334156</v>
      </c>
      <c r="D193" s="134">
        <v>353956</v>
      </c>
      <c r="E193" s="134">
        <v>355921</v>
      </c>
      <c r="F193" s="134">
        <v>52474</v>
      </c>
      <c r="G193" s="135">
        <v>0.17299999999999999</v>
      </c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4"/>
    </row>
    <row r="194" spans="1:47" s="2" customFormat="1" ht="15.95" customHeight="1" x14ac:dyDescent="0.2">
      <c r="A194" s="6" t="s">
        <v>246</v>
      </c>
      <c r="B194" s="134">
        <v>266346</v>
      </c>
      <c r="C194" s="134">
        <v>272974</v>
      </c>
      <c r="D194" s="134">
        <v>276179</v>
      </c>
      <c r="E194" s="134">
        <v>284748</v>
      </c>
      <c r="F194" s="134">
        <v>18402</v>
      </c>
      <c r="G194" s="135">
        <v>6.9000000000000006E-2</v>
      </c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4"/>
    </row>
    <row r="195" spans="1:47" s="2" customFormat="1" ht="15.95" customHeight="1" x14ac:dyDescent="0.2">
      <c r="A195" s="6" t="s">
        <v>173</v>
      </c>
      <c r="B195" s="134">
        <v>159633</v>
      </c>
      <c r="C195" s="134">
        <v>164974</v>
      </c>
      <c r="D195" s="134">
        <v>172425</v>
      </c>
      <c r="E195" s="134">
        <v>181954</v>
      </c>
      <c r="F195" s="134">
        <v>22321</v>
      </c>
      <c r="G195" s="135">
        <v>0.14000000000000001</v>
      </c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4"/>
    </row>
    <row r="196" spans="1:47" s="2" customFormat="1" ht="15.95" customHeight="1" x14ac:dyDescent="0.2">
      <c r="A196" s="18" t="s">
        <v>135</v>
      </c>
      <c r="B196" s="134">
        <v>50240</v>
      </c>
      <c r="C196" s="134">
        <v>52549</v>
      </c>
      <c r="D196" s="134">
        <v>52622</v>
      </c>
      <c r="E196" s="134">
        <v>53463</v>
      </c>
      <c r="F196" s="134">
        <v>3223</v>
      </c>
      <c r="G196" s="135">
        <v>6.4000000000000001E-2</v>
      </c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4"/>
    </row>
    <row r="197" spans="1:47" s="2" customFormat="1" ht="15.95" customHeight="1" x14ac:dyDescent="0.2">
      <c r="A197" s="161" t="s">
        <v>240</v>
      </c>
      <c r="B197" s="161"/>
      <c r="C197" s="161"/>
      <c r="D197" s="161"/>
      <c r="E197" s="161"/>
      <c r="F197" s="161"/>
      <c r="G197" s="161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4"/>
    </row>
    <row r="198" spans="1:47" s="2" customFormat="1" ht="15.95" customHeight="1" x14ac:dyDescent="0.2">
      <c r="A198" s="140" t="s">
        <v>236</v>
      </c>
      <c r="B198" s="140"/>
      <c r="C198" s="140"/>
      <c r="D198" s="140"/>
      <c r="E198" s="140"/>
      <c r="F198" s="140"/>
      <c r="G198" s="140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4"/>
    </row>
    <row r="199" spans="1:47" s="2" customFormat="1" ht="15.95" customHeight="1" x14ac:dyDescent="0.2">
      <c r="A199" s="183"/>
      <c r="B199" s="183"/>
      <c r="C199" s="183"/>
      <c r="D199" s="183"/>
      <c r="E199" s="183"/>
      <c r="F199" s="183"/>
      <c r="G199" s="18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4"/>
    </row>
    <row r="200" spans="1:47" s="2" customFormat="1" ht="15.95" customHeight="1" x14ac:dyDescent="0.2">
      <c r="A200" s="147" t="s">
        <v>299</v>
      </c>
      <c r="B200" s="147"/>
      <c r="C200" s="147"/>
      <c r="D200" s="147"/>
      <c r="E200" s="147"/>
      <c r="F200" s="140"/>
      <c r="G200" s="140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4"/>
    </row>
    <row r="201" spans="1:47" s="2" customFormat="1" ht="15.95" customHeight="1" x14ac:dyDescent="0.2">
      <c r="A201" s="158" t="s">
        <v>10</v>
      </c>
      <c r="B201" s="184"/>
      <c r="C201" s="184"/>
      <c r="D201" s="152" t="s">
        <v>127</v>
      </c>
      <c r="E201" s="152" t="s">
        <v>13</v>
      </c>
      <c r="F201" s="13"/>
      <c r="G201" s="48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4"/>
    </row>
    <row r="202" spans="1:47" s="2" customFormat="1" ht="15.95" customHeight="1" x14ac:dyDescent="0.2">
      <c r="A202" s="160"/>
      <c r="B202" s="185"/>
      <c r="C202" s="185"/>
      <c r="D202" s="153"/>
      <c r="E202" s="153"/>
      <c r="F202" s="13"/>
      <c r="G202" s="48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4"/>
    </row>
    <row r="203" spans="1:47" s="2" customFormat="1" ht="15.95" customHeight="1" x14ac:dyDescent="0.2">
      <c r="A203" s="179" t="s">
        <v>334</v>
      </c>
      <c r="B203" s="210"/>
      <c r="C203" s="172"/>
      <c r="D203" s="134">
        <v>187967</v>
      </c>
      <c r="E203" s="135">
        <v>0.11600000000000001</v>
      </c>
      <c r="F203" s="13"/>
      <c r="G203" s="49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4"/>
    </row>
    <row r="204" spans="1:47" s="2" customFormat="1" ht="15.95" customHeight="1" x14ac:dyDescent="0.2">
      <c r="A204" s="179" t="s">
        <v>335</v>
      </c>
      <c r="B204" s="180"/>
      <c r="C204" s="157"/>
      <c r="D204" s="134">
        <v>139218</v>
      </c>
      <c r="E204" s="135">
        <v>8.5999999999999993E-2</v>
      </c>
      <c r="F204" s="13"/>
      <c r="G204" s="49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4"/>
    </row>
    <row r="205" spans="1:47" s="2" customFormat="1" ht="15.95" customHeight="1" x14ac:dyDescent="0.2">
      <c r="A205" s="179" t="s">
        <v>336</v>
      </c>
      <c r="B205" s="180"/>
      <c r="C205" s="157"/>
      <c r="D205" s="134">
        <v>117480</v>
      </c>
      <c r="E205" s="135">
        <v>7.2999999999999995E-2</v>
      </c>
      <c r="F205" s="13"/>
      <c r="G205" s="49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4"/>
    </row>
    <row r="206" spans="1:47" s="2" customFormat="1" ht="15.95" customHeight="1" x14ac:dyDescent="0.2">
      <c r="A206" s="179" t="s">
        <v>337</v>
      </c>
      <c r="B206" s="180"/>
      <c r="C206" s="157"/>
      <c r="D206" s="134">
        <v>101459</v>
      </c>
      <c r="E206" s="135">
        <v>6.3E-2</v>
      </c>
      <c r="F206" s="13"/>
      <c r="G206" s="49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4"/>
    </row>
    <row r="207" spans="1:47" s="2" customFormat="1" ht="15.95" customHeight="1" x14ac:dyDescent="0.2">
      <c r="A207" s="179" t="s">
        <v>338</v>
      </c>
      <c r="B207" s="180"/>
      <c r="C207" s="157"/>
      <c r="D207" s="134">
        <v>94539</v>
      </c>
      <c r="E207" s="135">
        <v>5.8000000000000003E-2</v>
      </c>
      <c r="F207" s="13"/>
      <c r="G207" s="49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4"/>
    </row>
    <row r="208" spans="1:47" s="2" customFormat="1" ht="15.95" customHeight="1" x14ac:dyDescent="0.2">
      <c r="A208" s="179" t="s">
        <v>339</v>
      </c>
      <c r="B208" s="180"/>
      <c r="C208" s="157"/>
      <c r="D208" s="134">
        <v>92104</v>
      </c>
      <c r="E208" s="135">
        <v>5.7000000000000002E-2</v>
      </c>
      <c r="F208" s="13"/>
      <c r="G208" s="49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4"/>
    </row>
    <row r="209" spans="1:47" s="2" customFormat="1" ht="15.95" customHeight="1" x14ac:dyDescent="0.2">
      <c r="A209" s="179" t="s">
        <v>340</v>
      </c>
      <c r="B209" s="180"/>
      <c r="C209" s="157"/>
      <c r="D209" s="134">
        <v>48120</v>
      </c>
      <c r="E209" s="135">
        <v>0.03</v>
      </c>
      <c r="F209" s="13"/>
      <c r="G209" s="49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4"/>
    </row>
    <row r="210" spans="1:47" s="2" customFormat="1" ht="15.95" customHeight="1" x14ac:dyDescent="0.2">
      <c r="A210" s="179" t="s">
        <v>341</v>
      </c>
      <c r="B210" s="180"/>
      <c r="C210" s="157"/>
      <c r="D210" s="134">
        <v>45200</v>
      </c>
      <c r="E210" s="135">
        <v>2.8000000000000001E-2</v>
      </c>
      <c r="F210" s="13"/>
      <c r="G210" s="49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4"/>
    </row>
    <row r="211" spans="1:47" s="2" customFormat="1" ht="15.95" customHeight="1" x14ac:dyDescent="0.2">
      <c r="A211" s="179" t="s">
        <v>342</v>
      </c>
      <c r="B211" s="180"/>
      <c r="C211" s="157"/>
      <c r="D211" s="134">
        <v>44283</v>
      </c>
      <c r="E211" s="135">
        <v>2.7E-2</v>
      </c>
      <c r="F211" s="13"/>
      <c r="G211" s="49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4"/>
    </row>
    <row r="212" spans="1:47" s="2" customFormat="1" ht="15.95" customHeight="1" x14ac:dyDescent="0.2">
      <c r="A212" s="179" t="s">
        <v>343</v>
      </c>
      <c r="B212" s="180"/>
      <c r="C212" s="157"/>
      <c r="D212" s="134">
        <v>43620</v>
      </c>
      <c r="E212" s="135">
        <v>2.7E-2</v>
      </c>
      <c r="F212" s="13"/>
      <c r="G212" s="49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4"/>
    </row>
    <row r="213" spans="1:47" s="2" customFormat="1" ht="15.95" customHeight="1" x14ac:dyDescent="0.2">
      <c r="A213" s="179" t="s">
        <v>344</v>
      </c>
      <c r="B213" s="180"/>
      <c r="C213" s="157"/>
      <c r="D213" s="134">
        <v>39333</v>
      </c>
      <c r="E213" s="135">
        <v>2.4E-2</v>
      </c>
      <c r="F213" s="13"/>
      <c r="G213" s="49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4"/>
    </row>
    <row r="214" spans="1:47" s="2" customFormat="1" ht="15.95" customHeight="1" x14ac:dyDescent="0.2">
      <c r="A214" s="179" t="s">
        <v>345</v>
      </c>
      <c r="B214" s="180"/>
      <c r="C214" s="157"/>
      <c r="D214" s="134">
        <v>38855</v>
      </c>
      <c r="E214" s="135">
        <v>2.4E-2</v>
      </c>
      <c r="F214" s="13"/>
      <c r="G214" s="49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4"/>
    </row>
    <row r="215" spans="1:47" s="2" customFormat="1" ht="15.95" customHeight="1" x14ac:dyDescent="0.2">
      <c r="A215" s="179" t="s">
        <v>346</v>
      </c>
      <c r="B215" s="180"/>
      <c r="C215" s="157"/>
      <c r="D215" s="134">
        <v>35246</v>
      </c>
      <c r="E215" s="135">
        <v>2.1999999999999999E-2</v>
      </c>
      <c r="F215" s="13"/>
      <c r="G215" s="49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4"/>
    </row>
    <row r="216" spans="1:47" s="2" customFormat="1" ht="15.95" customHeight="1" x14ac:dyDescent="0.2">
      <c r="A216" s="179" t="s">
        <v>347</v>
      </c>
      <c r="B216" s="180"/>
      <c r="C216" s="157"/>
      <c r="D216" s="134">
        <v>31382</v>
      </c>
      <c r="E216" s="135">
        <v>1.9E-2</v>
      </c>
      <c r="F216" s="13"/>
      <c r="G216" s="49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4"/>
    </row>
    <row r="217" spans="1:47" s="2" customFormat="1" ht="15.95" customHeight="1" x14ac:dyDescent="0.2">
      <c r="A217" s="179" t="s">
        <v>348</v>
      </c>
      <c r="B217" s="211"/>
      <c r="C217" s="187"/>
      <c r="D217" s="134">
        <v>30636</v>
      </c>
      <c r="E217" s="135">
        <v>1.9E-2</v>
      </c>
      <c r="F217" s="13"/>
      <c r="G217" s="49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4"/>
    </row>
    <row r="218" spans="1:47" s="2" customFormat="1" ht="15.95" customHeight="1" x14ac:dyDescent="0.2">
      <c r="A218" s="161" t="s">
        <v>241</v>
      </c>
      <c r="B218" s="161"/>
      <c r="C218" s="161"/>
      <c r="D218" s="161"/>
      <c r="E218" s="161"/>
      <c r="F218" s="162"/>
      <c r="G218" s="162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4"/>
    </row>
    <row r="219" spans="1:47" s="2" customFormat="1" ht="15.95" customHeight="1" x14ac:dyDescent="0.2">
      <c r="A219" s="140" t="s">
        <v>236</v>
      </c>
      <c r="B219" s="140"/>
      <c r="C219" s="140"/>
      <c r="D219" s="140"/>
      <c r="E219" s="140"/>
      <c r="F219" s="140"/>
      <c r="G219" s="140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4"/>
    </row>
    <row r="220" spans="1:47" s="2" customFormat="1" ht="15.95" customHeight="1" x14ac:dyDescent="0.2">
      <c r="A220" s="166"/>
      <c r="B220" s="166"/>
      <c r="C220" s="166"/>
      <c r="D220" s="166"/>
      <c r="E220" s="166"/>
      <c r="F220" s="166"/>
      <c r="G220" s="166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4"/>
    </row>
    <row r="221" spans="1:47" s="2" customFormat="1" ht="15.95" customHeight="1" x14ac:dyDescent="0.2">
      <c r="A221" s="147" t="s">
        <v>300</v>
      </c>
      <c r="B221" s="147"/>
      <c r="C221" s="147"/>
      <c r="D221" s="147"/>
      <c r="E221" s="147"/>
      <c r="F221" s="140"/>
      <c r="G221" s="140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4"/>
    </row>
    <row r="222" spans="1:47" s="2" customFormat="1" ht="15.95" customHeight="1" x14ac:dyDescent="0.2">
      <c r="A222" s="152" t="s">
        <v>10</v>
      </c>
      <c r="B222" s="152"/>
      <c r="C222" s="152"/>
      <c r="D222" s="152" t="s">
        <v>301</v>
      </c>
      <c r="E222" s="152" t="s">
        <v>302</v>
      </c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4"/>
    </row>
    <row r="223" spans="1:47" s="2" customFormat="1" ht="15.95" customHeight="1" x14ac:dyDescent="0.2">
      <c r="A223" s="163"/>
      <c r="B223" s="163"/>
      <c r="C223" s="163"/>
      <c r="D223" s="163"/>
      <c r="E223" s="16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4"/>
    </row>
    <row r="224" spans="1:47" s="2" customFormat="1" ht="15.95" customHeight="1" x14ac:dyDescent="0.2">
      <c r="A224" s="153"/>
      <c r="B224" s="153"/>
      <c r="C224" s="153"/>
      <c r="D224" s="153"/>
      <c r="E224" s="15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4"/>
    </row>
    <row r="225" spans="1:47" s="2" customFormat="1" ht="15.95" customHeight="1" x14ac:dyDescent="0.2">
      <c r="A225" s="179" t="s">
        <v>349</v>
      </c>
      <c r="B225" s="210"/>
      <c r="C225" s="172"/>
      <c r="D225" s="134">
        <v>1374</v>
      </c>
      <c r="E225" s="135">
        <v>3.3679999999999999</v>
      </c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4"/>
    </row>
    <row r="226" spans="1:47" s="2" customFormat="1" ht="15.95" customHeight="1" x14ac:dyDescent="0.2">
      <c r="A226" s="179" t="s">
        <v>350</v>
      </c>
      <c r="B226" s="180"/>
      <c r="C226" s="157"/>
      <c r="D226" s="134">
        <v>3122</v>
      </c>
      <c r="E226" s="135">
        <v>0.60699999999999998</v>
      </c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4"/>
    </row>
    <row r="227" spans="1:47" s="2" customFormat="1" ht="15.95" customHeight="1" x14ac:dyDescent="0.2">
      <c r="A227" s="179" t="s">
        <v>351</v>
      </c>
      <c r="B227" s="180"/>
      <c r="C227" s="157"/>
      <c r="D227" s="134">
        <v>2694</v>
      </c>
      <c r="E227" s="135">
        <v>0.51400000000000001</v>
      </c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4"/>
    </row>
    <row r="228" spans="1:47" s="2" customFormat="1" ht="15.95" customHeight="1" x14ac:dyDescent="0.2">
      <c r="A228" s="179" t="s">
        <v>352</v>
      </c>
      <c r="B228" s="180"/>
      <c r="C228" s="157"/>
      <c r="D228" s="134">
        <v>1667</v>
      </c>
      <c r="E228" s="135">
        <v>0.50800000000000001</v>
      </c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4"/>
    </row>
    <row r="229" spans="1:47" s="2" customFormat="1" ht="15.95" customHeight="1" x14ac:dyDescent="0.2">
      <c r="A229" s="179" t="s">
        <v>353</v>
      </c>
      <c r="B229" s="180"/>
      <c r="C229" s="157"/>
      <c r="D229" s="134">
        <v>320</v>
      </c>
      <c r="E229" s="135">
        <v>0.45600000000000002</v>
      </c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4"/>
    </row>
    <row r="230" spans="1:47" s="2" customFormat="1" ht="15.95" customHeight="1" x14ac:dyDescent="0.2">
      <c r="A230" s="179" t="s">
        <v>354</v>
      </c>
      <c r="B230" s="180"/>
      <c r="C230" s="157"/>
      <c r="D230" s="134">
        <v>4002</v>
      </c>
      <c r="E230" s="135">
        <v>0.432</v>
      </c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4"/>
    </row>
    <row r="231" spans="1:47" s="2" customFormat="1" ht="15.95" customHeight="1" x14ac:dyDescent="0.2">
      <c r="A231" s="179" t="s">
        <v>355</v>
      </c>
      <c r="B231" s="180"/>
      <c r="C231" s="157"/>
      <c r="D231" s="134">
        <v>1761</v>
      </c>
      <c r="E231" s="135">
        <v>0.43</v>
      </c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4"/>
    </row>
    <row r="232" spans="1:47" s="2" customFormat="1" ht="15.95" customHeight="1" x14ac:dyDescent="0.2">
      <c r="A232" s="179" t="s">
        <v>356</v>
      </c>
      <c r="B232" s="180"/>
      <c r="C232" s="157"/>
      <c r="D232" s="134">
        <v>5476</v>
      </c>
      <c r="E232" s="135">
        <v>0.40600000000000003</v>
      </c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4"/>
    </row>
    <row r="233" spans="1:47" s="2" customFormat="1" ht="15.95" customHeight="1" x14ac:dyDescent="0.2">
      <c r="A233" s="179" t="s">
        <v>357</v>
      </c>
      <c r="B233" s="180"/>
      <c r="C233" s="157"/>
      <c r="D233" s="134">
        <v>3135</v>
      </c>
      <c r="E233" s="135">
        <v>0.39400000000000002</v>
      </c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4"/>
    </row>
    <row r="234" spans="1:47" s="2" customFormat="1" ht="15.95" customHeight="1" x14ac:dyDescent="0.2">
      <c r="A234" s="179" t="s">
        <v>358</v>
      </c>
      <c r="B234" s="180"/>
      <c r="C234" s="157"/>
      <c r="D234" s="134">
        <v>1908</v>
      </c>
      <c r="E234" s="135">
        <v>0.35</v>
      </c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4"/>
    </row>
    <row r="235" spans="1:47" s="2" customFormat="1" ht="15.95" customHeight="1" x14ac:dyDescent="0.2">
      <c r="A235" s="179" t="s">
        <v>359</v>
      </c>
      <c r="B235" s="180"/>
      <c r="C235" s="157"/>
      <c r="D235" s="134">
        <v>558</v>
      </c>
      <c r="E235" s="135">
        <v>0.29499999999999998</v>
      </c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4"/>
    </row>
    <row r="236" spans="1:47" s="2" customFormat="1" ht="15.95" customHeight="1" x14ac:dyDescent="0.2">
      <c r="A236" s="179" t="s">
        <v>360</v>
      </c>
      <c r="B236" s="180"/>
      <c r="C236" s="157"/>
      <c r="D236" s="134">
        <v>1436</v>
      </c>
      <c r="E236" s="135">
        <v>0.29499999999999998</v>
      </c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4"/>
    </row>
    <row r="237" spans="1:47" s="2" customFormat="1" ht="15.95" customHeight="1" x14ac:dyDescent="0.2">
      <c r="A237" s="179" t="s">
        <v>337</v>
      </c>
      <c r="B237" s="180"/>
      <c r="C237" s="157"/>
      <c r="D237" s="134">
        <v>22948</v>
      </c>
      <c r="E237" s="135">
        <v>0.29199999999999998</v>
      </c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4"/>
    </row>
    <row r="238" spans="1:47" s="2" customFormat="1" ht="15.95" customHeight="1" x14ac:dyDescent="0.2">
      <c r="A238" s="179" t="s">
        <v>342</v>
      </c>
      <c r="B238" s="180"/>
      <c r="C238" s="157"/>
      <c r="D238" s="134">
        <v>9974</v>
      </c>
      <c r="E238" s="135">
        <v>0.29099999999999998</v>
      </c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4"/>
    </row>
    <row r="239" spans="1:47" s="2" customFormat="1" ht="15.95" customHeight="1" x14ac:dyDescent="0.2">
      <c r="A239" s="179" t="s">
        <v>361</v>
      </c>
      <c r="B239" s="211"/>
      <c r="C239" s="187"/>
      <c r="D239" s="134">
        <v>5716</v>
      </c>
      <c r="E239" s="135">
        <v>0.28100000000000003</v>
      </c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4"/>
    </row>
    <row r="240" spans="1:47" s="2" customFormat="1" ht="15.95" customHeight="1" x14ac:dyDescent="0.2">
      <c r="A240" s="161" t="s">
        <v>241</v>
      </c>
      <c r="B240" s="161"/>
      <c r="C240" s="161"/>
      <c r="D240" s="161"/>
      <c r="E240" s="161"/>
      <c r="F240" s="162"/>
      <c r="G240" s="162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4"/>
    </row>
    <row r="241" spans="1:47" s="2" customFormat="1" ht="15.95" customHeight="1" x14ac:dyDescent="0.2">
      <c r="A241" s="140" t="s">
        <v>236</v>
      </c>
      <c r="B241" s="140"/>
      <c r="C241" s="140"/>
      <c r="D241" s="140"/>
      <c r="E241" s="140"/>
      <c r="F241" s="140"/>
      <c r="G241" s="140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4"/>
    </row>
    <row r="242" spans="1:47" s="2" customFormat="1" ht="15.95" customHeight="1" x14ac:dyDescent="0.2">
      <c r="A242" s="166"/>
      <c r="B242" s="166"/>
      <c r="C242" s="166"/>
      <c r="D242" s="166"/>
      <c r="E242" s="166"/>
      <c r="F242" s="166"/>
      <c r="G242" s="166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4"/>
    </row>
    <row r="243" spans="1:47" s="3" customFormat="1" ht="15.95" customHeight="1" x14ac:dyDescent="0.2">
      <c r="A243" s="147" t="s">
        <v>303</v>
      </c>
      <c r="B243" s="147"/>
      <c r="C243" s="147"/>
      <c r="D243" s="147"/>
      <c r="E243" s="147"/>
      <c r="F243" s="147"/>
      <c r="G243" s="147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  <c r="T243" s="122"/>
      <c r="U243" s="122"/>
      <c r="V243" s="122"/>
      <c r="W243" s="122"/>
      <c r="X243" s="122"/>
      <c r="Y243" s="122"/>
      <c r="Z243" s="122"/>
      <c r="AA243" s="122"/>
      <c r="AB243" s="122"/>
      <c r="AC243" s="122"/>
      <c r="AD243" s="122"/>
      <c r="AE243" s="122"/>
      <c r="AF243" s="122"/>
      <c r="AG243" s="122"/>
      <c r="AH243" s="122"/>
      <c r="AI243" s="122"/>
      <c r="AJ243" s="122"/>
      <c r="AK243" s="122"/>
      <c r="AL243" s="122"/>
      <c r="AM243" s="122"/>
      <c r="AN243" s="122"/>
      <c r="AO243" s="122"/>
      <c r="AP243" s="122"/>
      <c r="AQ243" s="122"/>
      <c r="AR243" s="122"/>
      <c r="AS243" s="122"/>
      <c r="AT243" s="122"/>
      <c r="AU243" s="11"/>
    </row>
    <row r="244" spans="1:47" s="2" customFormat="1" ht="15.95" customHeight="1" x14ac:dyDescent="0.2">
      <c r="A244" s="152" t="s">
        <v>14</v>
      </c>
      <c r="B244" s="152" t="s">
        <v>294</v>
      </c>
      <c r="C244" s="152" t="s">
        <v>295</v>
      </c>
      <c r="D244" s="152" t="s">
        <v>296</v>
      </c>
      <c r="E244" s="152" t="s">
        <v>297</v>
      </c>
      <c r="F244" s="181" t="s">
        <v>287</v>
      </c>
      <c r="G244" s="181" t="s">
        <v>288</v>
      </c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4"/>
    </row>
    <row r="245" spans="1:47" s="2" customFormat="1" ht="15.95" customHeight="1" x14ac:dyDescent="0.2">
      <c r="A245" s="163"/>
      <c r="B245" s="163"/>
      <c r="C245" s="163"/>
      <c r="D245" s="163"/>
      <c r="E245" s="163"/>
      <c r="F245" s="182"/>
      <c r="G245" s="182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4"/>
    </row>
    <row r="246" spans="1:47" s="2" customFormat="1" ht="15.95" customHeight="1" x14ac:dyDescent="0.2">
      <c r="A246" s="153"/>
      <c r="B246" s="153"/>
      <c r="C246" s="153"/>
      <c r="D246" s="153"/>
      <c r="E246" s="153"/>
      <c r="F246" s="188"/>
      <c r="G246" s="188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4"/>
    </row>
    <row r="247" spans="1:47" s="2" customFormat="1" ht="15.95" customHeight="1" x14ac:dyDescent="0.2">
      <c r="A247" s="133" t="s">
        <v>362</v>
      </c>
      <c r="B247" s="134">
        <v>16338</v>
      </c>
      <c r="C247" s="134">
        <v>15820</v>
      </c>
      <c r="D247" s="134">
        <v>14593</v>
      </c>
      <c r="E247" s="134">
        <v>13598</v>
      </c>
      <c r="F247" s="134">
        <v>-2740</v>
      </c>
      <c r="G247" s="135">
        <v>-0.16800000000000001</v>
      </c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4"/>
    </row>
    <row r="248" spans="1:47" s="2" customFormat="1" ht="15.95" customHeight="1" x14ac:dyDescent="0.2">
      <c r="A248" s="133" t="s">
        <v>363</v>
      </c>
      <c r="B248" s="134">
        <v>7106</v>
      </c>
      <c r="C248" s="134">
        <v>6742</v>
      </c>
      <c r="D248" s="134">
        <v>6316</v>
      </c>
      <c r="E248" s="134">
        <v>6203</v>
      </c>
      <c r="F248" s="134">
        <v>-903</v>
      </c>
      <c r="G248" s="135">
        <v>-0.127</v>
      </c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4"/>
    </row>
    <row r="249" spans="1:47" s="2" customFormat="1" ht="15.95" customHeight="1" x14ac:dyDescent="0.2">
      <c r="A249" s="133" t="s">
        <v>364</v>
      </c>
      <c r="B249" s="134">
        <v>2411</v>
      </c>
      <c r="C249" s="134">
        <v>2291</v>
      </c>
      <c r="D249" s="134">
        <v>2168</v>
      </c>
      <c r="E249" s="134">
        <v>2113</v>
      </c>
      <c r="F249" s="134">
        <v>-298</v>
      </c>
      <c r="G249" s="135">
        <v>-0.124</v>
      </c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4"/>
    </row>
    <row r="250" spans="1:47" s="2" customFormat="1" ht="15.95" customHeight="1" x14ac:dyDescent="0.2">
      <c r="A250" s="133" t="s">
        <v>365</v>
      </c>
      <c r="B250" s="134">
        <v>2788</v>
      </c>
      <c r="C250" s="134">
        <v>2309</v>
      </c>
      <c r="D250" s="134">
        <v>2621</v>
      </c>
      <c r="E250" s="134">
        <v>2453</v>
      </c>
      <c r="F250" s="134">
        <v>-335</v>
      </c>
      <c r="G250" s="135">
        <v>-0.12</v>
      </c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4"/>
    </row>
    <row r="251" spans="1:47" s="2" customFormat="1" ht="15.95" customHeight="1" x14ac:dyDescent="0.2">
      <c r="A251" s="133" t="s">
        <v>366</v>
      </c>
      <c r="B251" s="134">
        <v>7134</v>
      </c>
      <c r="C251" s="134">
        <v>7174</v>
      </c>
      <c r="D251" s="134">
        <v>6688</v>
      </c>
      <c r="E251" s="134">
        <v>6349</v>
      </c>
      <c r="F251" s="134">
        <v>-785</v>
      </c>
      <c r="G251" s="135">
        <v>-0.11</v>
      </c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4"/>
    </row>
    <row r="252" spans="1:47" s="2" customFormat="1" ht="15.95" customHeight="1" x14ac:dyDescent="0.2">
      <c r="A252" s="133" t="s">
        <v>367</v>
      </c>
      <c r="B252" s="134">
        <v>10194</v>
      </c>
      <c r="C252" s="134">
        <v>9982</v>
      </c>
      <c r="D252" s="134">
        <v>8893</v>
      </c>
      <c r="E252" s="134">
        <v>9132</v>
      </c>
      <c r="F252" s="134">
        <v>-1062</v>
      </c>
      <c r="G252" s="135">
        <v>-0.104</v>
      </c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4"/>
    </row>
    <row r="253" spans="1:47" s="2" customFormat="1" ht="15.95" customHeight="1" x14ac:dyDescent="0.2">
      <c r="A253" s="133" t="s">
        <v>368</v>
      </c>
      <c r="B253" s="134">
        <v>5964</v>
      </c>
      <c r="C253" s="134">
        <v>5415</v>
      </c>
      <c r="D253" s="134">
        <v>4947</v>
      </c>
      <c r="E253" s="134">
        <v>5388</v>
      </c>
      <c r="F253" s="134">
        <v>-576</v>
      </c>
      <c r="G253" s="135">
        <v>-9.7000000000000003E-2</v>
      </c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4"/>
    </row>
    <row r="254" spans="1:47" s="2" customFormat="1" ht="15.95" customHeight="1" x14ac:dyDescent="0.2">
      <c r="A254" s="133" t="s">
        <v>369</v>
      </c>
      <c r="B254" s="134">
        <v>11890</v>
      </c>
      <c r="C254" s="134">
        <v>11272</v>
      </c>
      <c r="D254" s="134">
        <v>10933</v>
      </c>
      <c r="E254" s="134">
        <v>10904</v>
      </c>
      <c r="F254" s="134">
        <v>-986</v>
      </c>
      <c r="G254" s="135">
        <v>-8.3000000000000004E-2</v>
      </c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4"/>
    </row>
    <row r="255" spans="1:47" s="2" customFormat="1" ht="15.95" customHeight="1" x14ac:dyDescent="0.2">
      <c r="A255" s="133" t="s">
        <v>370</v>
      </c>
      <c r="B255" s="134">
        <v>16140</v>
      </c>
      <c r="C255" s="134">
        <v>16114</v>
      </c>
      <c r="D255" s="134">
        <v>15334</v>
      </c>
      <c r="E255" s="134">
        <v>15018</v>
      </c>
      <c r="F255" s="134">
        <v>-1122</v>
      </c>
      <c r="G255" s="135">
        <v>-7.0000000000000007E-2</v>
      </c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4"/>
    </row>
    <row r="256" spans="1:47" s="2" customFormat="1" ht="15.95" customHeight="1" x14ac:dyDescent="0.2">
      <c r="A256" s="133" t="s">
        <v>371</v>
      </c>
      <c r="B256" s="134">
        <v>8524</v>
      </c>
      <c r="C256" s="134">
        <v>8620</v>
      </c>
      <c r="D256" s="134">
        <v>7939</v>
      </c>
      <c r="E256" s="134">
        <v>7932</v>
      </c>
      <c r="F256" s="134">
        <v>-592</v>
      </c>
      <c r="G256" s="135">
        <v>-6.9000000000000006E-2</v>
      </c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4"/>
    </row>
    <row r="257" spans="1:47" s="2" customFormat="1" ht="15.95" customHeight="1" x14ac:dyDescent="0.2">
      <c r="A257" s="133" t="s">
        <v>372</v>
      </c>
      <c r="B257" s="134">
        <v>7407</v>
      </c>
      <c r="C257" s="134">
        <v>7709</v>
      </c>
      <c r="D257" s="134">
        <v>7749</v>
      </c>
      <c r="E257" s="134">
        <v>6954</v>
      </c>
      <c r="F257" s="134">
        <v>-453</v>
      </c>
      <c r="G257" s="135">
        <v>-6.0999999999999999E-2</v>
      </c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4"/>
    </row>
    <row r="258" spans="1:47" s="2" customFormat="1" ht="15.95" customHeight="1" x14ac:dyDescent="0.2">
      <c r="A258" s="133" t="s">
        <v>345</v>
      </c>
      <c r="B258" s="134">
        <v>40925</v>
      </c>
      <c r="C258" s="134">
        <v>41350</v>
      </c>
      <c r="D258" s="134">
        <v>40352</v>
      </c>
      <c r="E258" s="134">
        <v>38855</v>
      </c>
      <c r="F258" s="134">
        <v>-2070</v>
      </c>
      <c r="G258" s="135">
        <v>-5.0999999999999997E-2</v>
      </c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4"/>
    </row>
    <row r="259" spans="1:47" s="2" customFormat="1" ht="15.95" customHeight="1" x14ac:dyDescent="0.2">
      <c r="A259" s="133" t="s">
        <v>373</v>
      </c>
      <c r="B259" s="134">
        <v>7008</v>
      </c>
      <c r="C259" s="134">
        <v>5344</v>
      </c>
      <c r="D259" s="134">
        <v>5711</v>
      </c>
      <c r="E259" s="134">
        <v>6671</v>
      </c>
      <c r="F259" s="134">
        <v>-337</v>
      </c>
      <c r="G259" s="135">
        <v>-4.8000000000000001E-2</v>
      </c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4"/>
    </row>
    <row r="260" spans="1:47" s="2" customFormat="1" ht="15.95" customHeight="1" x14ac:dyDescent="0.2">
      <c r="A260" s="133" t="s">
        <v>374</v>
      </c>
      <c r="B260" s="134">
        <v>6908</v>
      </c>
      <c r="C260" s="134">
        <v>6532</v>
      </c>
      <c r="D260" s="134">
        <v>6870</v>
      </c>
      <c r="E260" s="134">
        <v>6688</v>
      </c>
      <c r="F260" s="134">
        <v>-220</v>
      </c>
      <c r="G260" s="135">
        <v>-3.2000000000000001E-2</v>
      </c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4"/>
    </row>
    <row r="261" spans="1:47" s="2" customFormat="1" ht="15.95" customHeight="1" x14ac:dyDescent="0.2">
      <c r="A261" s="133" t="s">
        <v>375</v>
      </c>
      <c r="B261" s="134">
        <v>17476</v>
      </c>
      <c r="C261" s="134">
        <v>17970</v>
      </c>
      <c r="D261" s="134">
        <v>17562</v>
      </c>
      <c r="E261" s="134">
        <v>17501</v>
      </c>
      <c r="F261" s="134">
        <v>25</v>
      </c>
      <c r="G261" s="135">
        <v>1E-3</v>
      </c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4"/>
    </row>
    <row r="262" spans="1:47" s="2" customFormat="1" ht="15.95" customHeight="1" x14ac:dyDescent="0.2">
      <c r="A262" s="161" t="s">
        <v>241</v>
      </c>
      <c r="B262" s="161"/>
      <c r="C262" s="161"/>
      <c r="D262" s="161"/>
      <c r="E262" s="161"/>
      <c r="F262" s="161"/>
      <c r="G262" s="161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4"/>
    </row>
    <row r="263" spans="1:47" s="2" customFormat="1" ht="15.95" customHeight="1" x14ac:dyDescent="0.2">
      <c r="A263" s="140" t="s">
        <v>236</v>
      </c>
      <c r="B263" s="140"/>
      <c r="C263" s="140"/>
      <c r="D263" s="140"/>
      <c r="E263" s="140"/>
      <c r="F263" s="140"/>
      <c r="G263" s="140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4"/>
    </row>
    <row r="264" spans="1:47" s="2" customFormat="1" ht="15.95" customHeight="1" x14ac:dyDescent="0.2">
      <c r="A264" s="165"/>
      <c r="B264" s="165"/>
      <c r="C264" s="165"/>
      <c r="D264" s="165"/>
      <c r="E264" s="165"/>
      <c r="F264" s="165"/>
      <c r="G264" s="165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4"/>
    </row>
    <row r="265" spans="1:47" s="2" customFormat="1" ht="15.95" customHeight="1" x14ac:dyDescent="0.2">
      <c r="A265" s="147" t="s">
        <v>304</v>
      </c>
      <c r="B265" s="147"/>
      <c r="C265" s="147"/>
      <c r="D265" s="147"/>
      <c r="E265" s="147"/>
      <c r="F265" s="147"/>
      <c r="G265" s="147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4"/>
    </row>
    <row r="266" spans="1:47" s="2" customFormat="1" ht="15.95" customHeight="1" x14ac:dyDescent="0.2">
      <c r="A266" s="152" t="s">
        <v>1</v>
      </c>
      <c r="B266" s="181" t="s">
        <v>283</v>
      </c>
      <c r="C266" s="181" t="s">
        <v>284</v>
      </c>
      <c r="D266" s="181" t="s">
        <v>285</v>
      </c>
      <c r="E266" s="181" t="s">
        <v>286</v>
      </c>
      <c r="F266" s="181" t="s">
        <v>287</v>
      </c>
      <c r="G266" s="181" t="s">
        <v>288</v>
      </c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4"/>
    </row>
    <row r="267" spans="1:47" s="2" customFormat="1" ht="15.95" customHeight="1" x14ac:dyDescent="0.2">
      <c r="A267" s="163"/>
      <c r="B267" s="182"/>
      <c r="C267" s="182"/>
      <c r="D267" s="182"/>
      <c r="E267" s="182"/>
      <c r="F267" s="182"/>
      <c r="G267" s="182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4"/>
    </row>
    <row r="268" spans="1:47" s="2" customFormat="1" ht="15.95" customHeight="1" x14ac:dyDescent="0.2">
      <c r="A268" s="153"/>
      <c r="B268" s="188"/>
      <c r="C268" s="188"/>
      <c r="D268" s="188"/>
      <c r="E268" s="188"/>
      <c r="F268" s="188"/>
      <c r="G268" s="188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4"/>
    </row>
    <row r="269" spans="1:47" s="2" customFormat="1" ht="15.95" customHeight="1" x14ac:dyDescent="0.2">
      <c r="A269" s="133" t="s">
        <v>168</v>
      </c>
      <c r="B269" s="134">
        <v>204068</v>
      </c>
      <c r="C269" s="134">
        <v>177334</v>
      </c>
      <c r="D269" s="134">
        <v>107166</v>
      </c>
      <c r="E269" s="134">
        <v>84388</v>
      </c>
      <c r="F269" s="134">
        <v>-119680</v>
      </c>
      <c r="G269" s="135">
        <v>-0.58599999999999997</v>
      </c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4"/>
    </row>
    <row r="270" spans="1:47" s="2" customFormat="1" ht="15.95" customHeight="1" x14ac:dyDescent="0.2">
      <c r="A270" s="133" t="s">
        <v>62</v>
      </c>
      <c r="B270" s="134">
        <v>45581</v>
      </c>
      <c r="C270" s="134">
        <v>39636</v>
      </c>
      <c r="D270" s="134">
        <v>24362</v>
      </c>
      <c r="E270" s="134">
        <v>18931</v>
      </c>
      <c r="F270" s="134">
        <v>-26650</v>
      </c>
      <c r="G270" s="135">
        <v>-0.58499999999999996</v>
      </c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4"/>
    </row>
    <row r="271" spans="1:47" s="2" customFormat="1" ht="15.95" customHeight="1" x14ac:dyDescent="0.2">
      <c r="A271" s="133" t="s">
        <v>75</v>
      </c>
      <c r="B271" s="134">
        <v>58221</v>
      </c>
      <c r="C271" s="134">
        <v>48816</v>
      </c>
      <c r="D271" s="134">
        <v>30145</v>
      </c>
      <c r="E271" s="134">
        <v>22784</v>
      </c>
      <c r="F271" s="134">
        <v>-35437</v>
      </c>
      <c r="G271" s="135">
        <v>-0.60899999999999999</v>
      </c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4"/>
    </row>
    <row r="272" spans="1:47" s="2" customFormat="1" ht="15.95" customHeight="1" x14ac:dyDescent="0.2">
      <c r="A272" s="133" t="s">
        <v>94</v>
      </c>
      <c r="B272" s="134">
        <v>100266</v>
      </c>
      <c r="C272" s="134">
        <v>88882</v>
      </c>
      <c r="D272" s="134">
        <v>52659</v>
      </c>
      <c r="E272" s="134">
        <v>42673</v>
      </c>
      <c r="F272" s="134">
        <v>-57593</v>
      </c>
      <c r="G272" s="135">
        <v>-0.57399999999999995</v>
      </c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4"/>
    </row>
    <row r="273" spans="1:47" s="2" customFormat="1" ht="15.95" customHeight="1" x14ac:dyDescent="0.2">
      <c r="A273" s="6"/>
      <c r="B273" s="21"/>
      <c r="C273" s="21"/>
      <c r="D273" s="21"/>
      <c r="E273" s="21"/>
      <c r="F273" s="21"/>
      <c r="G273" s="17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4"/>
    </row>
    <row r="274" spans="1:47" s="2" customFormat="1" ht="15.95" customHeight="1" x14ac:dyDescent="0.2">
      <c r="A274" s="6"/>
      <c r="B274" s="21"/>
      <c r="C274" s="21"/>
      <c r="D274" s="21"/>
      <c r="E274" s="21"/>
      <c r="F274" s="21"/>
      <c r="G274" s="17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4"/>
    </row>
    <row r="275" spans="1:47" s="2" customFormat="1" ht="15.95" customHeight="1" x14ac:dyDescent="0.2">
      <c r="A275" s="6"/>
      <c r="B275" s="21"/>
      <c r="C275" s="21"/>
      <c r="D275" s="21"/>
      <c r="E275" s="21"/>
      <c r="F275" s="21"/>
      <c r="G275" s="17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4"/>
    </row>
    <row r="276" spans="1:47" s="2" customFormat="1" ht="15.95" customHeight="1" x14ac:dyDescent="0.2">
      <c r="A276" s="6"/>
      <c r="B276" s="21"/>
      <c r="C276" s="21"/>
      <c r="D276" s="21"/>
      <c r="E276" s="21"/>
      <c r="F276" s="21"/>
      <c r="G276" s="17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4"/>
    </row>
    <row r="277" spans="1:47" s="2" customFormat="1" ht="15.95" customHeight="1" x14ac:dyDescent="0.2">
      <c r="A277" s="6"/>
      <c r="B277" s="21"/>
      <c r="C277" s="21"/>
      <c r="D277" s="21"/>
      <c r="E277" s="21"/>
      <c r="F277" s="21"/>
      <c r="G277" s="17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4"/>
    </row>
    <row r="278" spans="1:47" s="2" customFormat="1" ht="15.95" customHeight="1" x14ac:dyDescent="0.2">
      <c r="A278" s="6"/>
      <c r="B278" s="21"/>
      <c r="C278" s="21"/>
      <c r="D278" s="21"/>
      <c r="E278" s="21"/>
      <c r="F278" s="21"/>
      <c r="G278" s="17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4"/>
    </row>
    <row r="279" spans="1:47" s="2" customFormat="1" ht="15.95" customHeight="1" x14ac:dyDescent="0.2">
      <c r="A279" s="6"/>
      <c r="B279" s="21"/>
      <c r="C279" s="21"/>
      <c r="D279" s="21"/>
      <c r="E279" s="21"/>
      <c r="F279" s="21"/>
      <c r="G279" s="17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4"/>
    </row>
    <row r="280" spans="1:47" s="2" customFormat="1" ht="15.95" customHeight="1" x14ac:dyDescent="0.2">
      <c r="A280" s="6"/>
      <c r="B280" s="21"/>
      <c r="C280" s="21"/>
      <c r="D280" s="21"/>
      <c r="E280" s="21"/>
      <c r="F280" s="21"/>
      <c r="G280" s="17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4"/>
    </row>
    <row r="281" spans="1:47" s="2" customFormat="1" ht="15.95" customHeight="1" x14ac:dyDescent="0.2">
      <c r="A281" s="6"/>
      <c r="B281" s="21"/>
      <c r="C281" s="21"/>
      <c r="D281" s="21"/>
      <c r="E281" s="21"/>
      <c r="F281" s="21"/>
      <c r="G281" s="17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4"/>
    </row>
    <row r="282" spans="1:47" s="2" customFormat="1" ht="15.95" customHeight="1" x14ac:dyDescent="0.2">
      <c r="A282" s="6"/>
      <c r="B282" s="21"/>
      <c r="C282" s="21"/>
      <c r="D282" s="21"/>
      <c r="E282" s="21"/>
      <c r="F282" s="21"/>
      <c r="G282" s="17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4"/>
    </row>
    <row r="283" spans="1:47" s="2" customFormat="1" ht="15.95" customHeight="1" x14ac:dyDescent="0.2">
      <c r="A283" s="6"/>
      <c r="B283" s="21"/>
      <c r="C283" s="21"/>
      <c r="D283" s="21"/>
      <c r="E283" s="21"/>
      <c r="F283" s="21"/>
      <c r="G283" s="17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4"/>
    </row>
    <row r="284" spans="1:47" s="2" customFormat="1" ht="15.95" customHeight="1" x14ac:dyDescent="0.2">
      <c r="A284" s="6"/>
      <c r="B284" s="21"/>
      <c r="C284" s="21"/>
      <c r="D284" s="21"/>
      <c r="E284" s="21"/>
      <c r="F284" s="21"/>
      <c r="G284" s="17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4"/>
    </row>
    <row r="285" spans="1:47" s="2" customFormat="1" ht="15.95" customHeight="1" x14ac:dyDescent="0.2">
      <c r="A285" s="22" t="s">
        <v>2</v>
      </c>
      <c r="B285" s="83">
        <v>487000</v>
      </c>
      <c r="C285" s="83">
        <v>416000</v>
      </c>
      <c r="D285" s="83">
        <v>258000</v>
      </c>
      <c r="E285" s="83">
        <v>227000</v>
      </c>
      <c r="F285" s="83">
        <f>E285-B285</f>
        <v>-260000</v>
      </c>
      <c r="G285" s="97">
        <f>F285/B285</f>
        <v>-0.53388090349075978</v>
      </c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4"/>
    </row>
    <row r="286" spans="1:47" s="2" customFormat="1" ht="15.95" customHeight="1" x14ac:dyDescent="0.2">
      <c r="A286" s="22" t="s">
        <v>3</v>
      </c>
      <c r="B286" s="83">
        <v>13747000</v>
      </c>
      <c r="C286" s="83">
        <v>11460000</v>
      </c>
      <c r="D286" s="83">
        <v>8296000</v>
      </c>
      <c r="E286" s="83">
        <v>6982000</v>
      </c>
      <c r="F286" s="83">
        <f>E286-B286</f>
        <v>-6765000</v>
      </c>
      <c r="G286" s="98">
        <f>F286/B286</f>
        <v>-0.49210736888048301</v>
      </c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4"/>
    </row>
    <row r="287" spans="1:47" s="2" customFormat="1" ht="15.95" customHeight="1" x14ac:dyDescent="0.2">
      <c r="A287" s="161" t="s">
        <v>238</v>
      </c>
      <c r="B287" s="161"/>
      <c r="C287" s="161"/>
      <c r="D287" s="161"/>
      <c r="E287" s="161"/>
      <c r="F287" s="161"/>
      <c r="G287" s="161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4"/>
    </row>
    <row r="288" spans="1:47" s="2" customFormat="1" ht="15.95" customHeight="1" x14ac:dyDescent="0.2">
      <c r="A288" s="140" t="s">
        <v>242</v>
      </c>
      <c r="B288" s="140"/>
      <c r="C288" s="140"/>
      <c r="D288" s="140"/>
      <c r="E288" s="140"/>
      <c r="F288" s="140"/>
      <c r="G288" s="140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4"/>
    </row>
    <row r="289" spans="1:47" s="2" customFormat="1" ht="15.95" customHeight="1" x14ac:dyDescent="0.2">
      <c r="A289" s="166"/>
      <c r="B289" s="166"/>
      <c r="C289" s="166"/>
      <c r="D289" s="166"/>
      <c r="E289" s="166"/>
      <c r="F289" s="166"/>
      <c r="G289" s="166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4"/>
    </row>
    <row r="290" spans="1:47" s="2" customFormat="1" ht="15.95" customHeight="1" x14ac:dyDescent="0.2">
      <c r="A290" s="147" t="s">
        <v>307</v>
      </c>
      <c r="B290" s="147"/>
      <c r="C290" s="147"/>
      <c r="D290" s="147"/>
      <c r="E290" s="147"/>
      <c r="F290" s="147"/>
      <c r="G290" s="147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4"/>
    </row>
    <row r="291" spans="1:47" s="2" customFormat="1" ht="15.95" customHeight="1" x14ac:dyDescent="0.2">
      <c r="A291" s="152" t="s">
        <v>15</v>
      </c>
      <c r="B291" s="152">
        <v>2013</v>
      </c>
      <c r="C291" s="152">
        <v>2014</v>
      </c>
      <c r="D291" s="152">
        <v>2015</v>
      </c>
      <c r="E291" s="152">
        <v>2016</v>
      </c>
      <c r="F291" s="152" t="s">
        <v>305</v>
      </c>
      <c r="G291" s="152" t="s">
        <v>306</v>
      </c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4"/>
    </row>
    <row r="292" spans="1:47" s="2" customFormat="1" ht="15.95" customHeight="1" x14ac:dyDescent="0.2">
      <c r="A292" s="163"/>
      <c r="B292" s="163"/>
      <c r="C292" s="163"/>
      <c r="D292" s="163"/>
      <c r="E292" s="163"/>
      <c r="F292" s="163"/>
      <c r="G292" s="16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4"/>
    </row>
    <row r="293" spans="1:47" s="2" customFormat="1" ht="15.95" customHeight="1" x14ac:dyDescent="0.2">
      <c r="A293" s="153"/>
      <c r="B293" s="153"/>
      <c r="C293" s="153"/>
      <c r="D293" s="153"/>
      <c r="E293" s="153"/>
      <c r="F293" s="153"/>
      <c r="G293" s="15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4"/>
    </row>
    <row r="294" spans="1:47" s="2" customFormat="1" ht="15.95" customHeight="1" x14ac:dyDescent="0.2">
      <c r="A294" s="5" t="s">
        <v>16</v>
      </c>
      <c r="B294" s="7">
        <v>52</v>
      </c>
      <c r="C294" s="7">
        <v>51</v>
      </c>
      <c r="D294" s="104">
        <v>56</v>
      </c>
      <c r="E294" s="104">
        <v>63</v>
      </c>
      <c r="F294" s="25">
        <f>SUM(E294-B294)</f>
        <v>11</v>
      </c>
      <c r="G294" s="16">
        <f>SUM(F294/B294)</f>
        <v>0.21153846153846154</v>
      </c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4"/>
    </row>
    <row r="295" spans="1:47" s="2" customFormat="1" ht="15.95" customHeight="1" x14ac:dyDescent="0.2">
      <c r="A295" s="26" t="s">
        <v>17</v>
      </c>
      <c r="B295" s="8">
        <v>62</v>
      </c>
      <c r="C295" s="8">
        <v>68</v>
      </c>
      <c r="D295" s="105">
        <v>72</v>
      </c>
      <c r="E295" s="105">
        <v>73</v>
      </c>
      <c r="F295" s="9">
        <f t="shared" ref="F295:F320" si="1">SUM(E295-B295)</f>
        <v>11</v>
      </c>
      <c r="G295" s="17">
        <f t="shared" ref="G295:G320" si="2">SUM(F295/B295)</f>
        <v>0.17741935483870969</v>
      </c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4"/>
    </row>
    <row r="296" spans="1:47" s="2" customFormat="1" ht="15.95" customHeight="1" x14ac:dyDescent="0.2">
      <c r="A296" s="26" t="s">
        <v>18</v>
      </c>
      <c r="B296" s="8">
        <v>1228</v>
      </c>
      <c r="C296" s="8">
        <v>1202</v>
      </c>
      <c r="D296" s="105">
        <v>1209</v>
      </c>
      <c r="E296" s="105">
        <v>1112</v>
      </c>
      <c r="F296" s="9">
        <f t="shared" si="1"/>
        <v>-116</v>
      </c>
      <c r="G296" s="17">
        <f>SUM(F296/B296)</f>
        <v>-9.4462540716612378E-2</v>
      </c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4"/>
    </row>
    <row r="297" spans="1:47" s="2" customFormat="1" ht="15.95" customHeight="1" x14ac:dyDescent="0.2">
      <c r="A297" s="26" t="s">
        <v>19</v>
      </c>
      <c r="B297" s="8">
        <v>291</v>
      </c>
      <c r="C297" s="8">
        <v>261</v>
      </c>
      <c r="D297" s="105">
        <v>259</v>
      </c>
      <c r="E297" s="105">
        <v>266</v>
      </c>
      <c r="F297" s="9">
        <f t="shared" si="1"/>
        <v>-25</v>
      </c>
      <c r="G297" s="17">
        <f t="shared" si="2"/>
        <v>-8.5910652920962199E-2</v>
      </c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4"/>
    </row>
    <row r="298" spans="1:47" s="2" customFormat="1" ht="15.95" customHeight="1" x14ac:dyDescent="0.2">
      <c r="A298" s="26" t="s">
        <v>20</v>
      </c>
      <c r="B298" s="8">
        <v>254</v>
      </c>
      <c r="C298" s="8">
        <v>230</v>
      </c>
      <c r="D298" s="105">
        <v>222</v>
      </c>
      <c r="E298" s="105">
        <v>222</v>
      </c>
      <c r="F298" s="9">
        <f t="shared" si="1"/>
        <v>-32</v>
      </c>
      <c r="G298" s="17">
        <f t="shared" si="2"/>
        <v>-0.12598425196850394</v>
      </c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4"/>
    </row>
    <row r="299" spans="1:47" s="2" customFormat="1" ht="15.95" customHeight="1" x14ac:dyDescent="0.2">
      <c r="A299" s="26" t="s">
        <v>21</v>
      </c>
      <c r="B299" s="8">
        <v>147</v>
      </c>
      <c r="C299" s="8">
        <v>169</v>
      </c>
      <c r="D299" s="105">
        <v>129</v>
      </c>
      <c r="E299" s="105">
        <v>155</v>
      </c>
      <c r="F299" s="9">
        <f t="shared" si="1"/>
        <v>8</v>
      </c>
      <c r="G299" s="17">
        <f t="shared" si="2"/>
        <v>5.4421768707482991E-2</v>
      </c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4"/>
    </row>
    <row r="300" spans="1:47" s="2" customFormat="1" ht="15.95" customHeight="1" x14ac:dyDescent="0.2">
      <c r="A300" s="26" t="s">
        <v>22</v>
      </c>
      <c r="B300" s="8">
        <v>89</v>
      </c>
      <c r="C300" s="8">
        <v>83</v>
      </c>
      <c r="D300" s="105">
        <v>86</v>
      </c>
      <c r="E300" s="105">
        <v>76</v>
      </c>
      <c r="F300" s="9">
        <f t="shared" si="1"/>
        <v>-13</v>
      </c>
      <c r="G300" s="17">
        <f t="shared" si="2"/>
        <v>-0.14606741573033707</v>
      </c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4"/>
    </row>
    <row r="301" spans="1:47" s="2" customFormat="1" ht="15.95" customHeight="1" x14ac:dyDescent="0.2">
      <c r="A301" s="26" t="s">
        <v>23</v>
      </c>
      <c r="B301" s="8">
        <v>511</v>
      </c>
      <c r="C301" s="8">
        <v>476</v>
      </c>
      <c r="D301" s="105">
        <v>472</v>
      </c>
      <c r="E301" s="105">
        <v>487</v>
      </c>
      <c r="F301" s="9">
        <f t="shared" si="1"/>
        <v>-24</v>
      </c>
      <c r="G301" s="17">
        <f t="shared" si="2"/>
        <v>-4.6966731898238745E-2</v>
      </c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4"/>
    </row>
    <row r="302" spans="1:47" s="2" customFormat="1" ht="15.95" customHeight="1" x14ac:dyDescent="0.2">
      <c r="A302" s="26" t="s">
        <v>24</v>
      </c>
      <c r="B302" s="8">
        <v>964</v>
      </c>
      <c r="C302" s="8">
        <v>1005</v>
      </c>
      <c r="D302" s="105">
        <v>951</v>
      </c>
      <c r="E302" s="105">
        <v>944</v>
      </c>
      <c r="F302" s="9">
        <f t="shared" si="1"/>
        <v>-20</v>
      </c>
      <c r="G302" s="17">
        <f t="shared" si="2"/>
        <v>-2.0746887966804978E-2</v>
      </c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4"/>
    </row>
    <row r="303" spans="1:47" s="2" customFormat="1" ht="15.95" customHeight="1" x14ac:dyDescent="0.2">
      <c r="A303" s="26" t="s">
        <v>25</v>
      </c>
      <c r="B303" s="8">
        <v>128</v>
      </c>
      <c r="C303" s="8">
        <v>144</v>
      </c>
      <c r="D303" s="105">
        <v>117</v>
      </c>
      <c r="E303" s="105">
        <v>129</v>
      </c>
      <c r="F303" s="9">
        <f t="shared" si="1"/>
        <v>1</v>
      </c>
      <c r="G303" s="17">
        <f t="shared" si="2"/>
        <v>7.8125E-3</v>
      </c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4"/>
    </row>
    <row r="304" spans="1:47" s="2" customFormat="1" ht="15.95" customHeight="1" x14ac:dyDescent="0.2">
      <c r="A304" s="26" t="s">
        <v>26</v>
      </c>
      <c r="B304" s="8">
        <v>1541</v>
      </c>
      <c r="C304" s="8">
        <v>1635</v>
      </c>
      <c r="D304" s="105">
        <v>1603</v>
      </c>
      <c r="E304" s="105">
        <v>1606</v>
      </c>
      <c r="F304" s="9">
        <f t="shared" si="1"/>
        <v>65</v>
      </c>
      <c r="G304" s="17">
        <f t="shared" si="2"/>
        <v>4.218040233614536E-2</v>
      </c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4"/>
    </row>
    <row r="305" spans="1:47" s="2" customFormat="1" ht="15.95" customHeight="1" x14ac:dyDescent="0.2">
      <c r="A305" s="26" t="s">
        <v>27</v>
      </c>
      <c r="B305" s="8">
        <v>342</v>
      </c>
      <c r="C305" s="8">
        <v>393</v>
      </c>
      <c r="D305" s="105">
        <v>324</v>
      </c>
      <c r="E305" s="105">
        <v>359</v>
      </c>
      <c r="F305" s="9">
        <f t="shared" si="1"/>
        <v>17</v>
      </c>
      <c r="G305" s="17">
        <f t="shared" si="2"/>
        <v>4.9707602339181284E-2</v>
      </c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4"/>
    </row>
    <row r="306" spans="1:47" s="2" customFormat="1" ht="15.95" customHeight="1" x14ac:dyDescent="0.2">
      <c r="A306" s="26" t="s">
        <v>28</v>
      </c>
      <c r="B306" s="8">
        <v>1263</v>
      </c>
      <c r="C306" s="8">
        <v>1192</v>
      </c>
      <c r="D306" s="105">
        <v>1301</v>
      </c>
      <c r="E306" s="105">
        <v>1261</v>
      </c>
      <c r="F306" s="9">
        <f t="shared" si="1"/>
        <v>-2</v>
      </c>
      <c r="G306" s="17">
        <f t="shared" si="2"/>
        <v>-1.5835312747426761E-3</v>
      </c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4"/>
    </row>
    <row r="307" spans="1:47" s="2" customFormat="1" ht="15.95" customHeight="1" x14ac:dyDescent="0.2">
      <c r="A307" s="26" t="s">
        <v>29</v>
      </c>
      <c r="B307" s="8">
        <v>410</v>
      </c>
      <c r="C307" s="8">
        <v>435</v>
      </c>
      <c r="D307" s="105">
        <v>452</v>
      </c>
      <c r="E307" s="105">
        <v>433</v>
      </c>
      <c r="F307" s="9">
        <f t="shared" si="1"/>
        <v>23</v>
      </c>
      <c r="G307" s="17">
        <f t="shared" si="2"/>
        <v>5.6097560975609757E-2</v>
      </c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4"/>
    </row>
    <row r="308" spans="1:47" s="2" customFormat="1" ht="15.95" customHeight="1" x14ac:dyDescent="0.2">
      <c r="A308" s="26" t="s">
        <v>30</v>
      </c>
      <c r="B308" s="8">
        <v>255</v>
      </c>
      <c r="C308" s="8">
        <v>239</v>
      </c>
      <c r="D308" s="105">
        <v>256</v>
      </c>
      <c r="E308" s="105">
        <v>252</v>
      </c>
      <c r="F308" s="9">
        <f t="shared" si="1"/>
        <v>-3</v>
      </c>
      <c r="G308" s="17">
        <f t="shared" si="2"/>
        <v>-1.1764705882352941E-2</v>
      </c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4"/>
    </row>
    <row r="309" spans="1:47" s="2" customFormat="1" ht="15.95" customHeight="1" x14ac:dyDescent="0.2">
      <c r="A309" s="26" t="s">
        <v>31</v>
      </c>
      <c r="B309" s="8">
        <v>252</v>
      </c>
      <c r="C309" s="8">
        <v>257</v>
      </c>
      <c r="D309" s="105">
        <v>239</v>
      </c>
      <c r="E309" s="105">
        <v>239</v>
      </c>
      <c r="F309" s="9">
        <f t="shared" si="1"/>
        <v>-13</v>
      </c>
      <c r="G309" s="17">
        <f t="shared" si="2"/>
        <v>-5.1587301587301584E-2</v>
      </c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4"/>
    </row>
    <row r="310" spans="1:47" s="2" customFormat="1" ht="15.95" customHeight="1" x14ac:dyDescent="0.2">
      <c r="A310" s="26" t="s">
        <v>32</v>
      </c>
      <c r="B310" s="8">
        <v>352</v>
      </c>
      <c r="C310" s="8">
        <v>322</v>
      </c>
      <c r="D310" s="105">
        <v>328</v>
      </c>
      <c r="E310" s="105">
        <v>287</v>
      </c>
      <c r="F310" s="9">
        <f t="shared" si="1"/>
        <v>-65</v>
      </c>
      <c r="G310" s="17">
        <f t="shared" si="2"/>
        <v>-0.18465909090909091</v>
      </c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4"/>
    </row>
    <row r="311" spans="1:47" s="2" customFormat="1" ht="15.95" customHeight="1" x14ac:dyDescent="0.2">
      <c r="A311" s="26" t="s">
        <v>33</v>
      </c>
      <c r="B311" s="8">
        <v>273</v>
      </c>
      <c r="C311" s="8">
        <v>285</v>
      </c>
      <c r="D311" s="105">
        <v>321</v>
      </c>
      <c r="E311" s="105">
        <v>282</v>
      </c>
      <c r="F311" s="9">
        <f>SUM(E311-B311)</f>
        <v>9</v>
      </c>
      <c r="G311" s="17">
        <f t="shared" si="2"/>
        <v>3.2967032967032968E-2</v>
      </c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4"/>
    </row>
    <row r="312" spans="1:47" s="2" customFormat="1" ht="15.95" customHeight="1" x14ac:dyDescent="0.2">
      <c r="A312" s="26" t="s">
        <v>34</v>
      </c>
      <c r="B312" s="8">
        <v>780</v>
      </c>
      <c r="C312" s="8">
        <v>825</v>
      </c>
      <c r="D312" s="105">
        <v>751</v>
      </c>
      <c r="E312" s="105">
        <v>823</v>
      </c>
      <c r="F312" s="9">
        <f t="shared" si="1"/>
        <v>43</v>
      </c>
      <c r="G312" s="17">
        <f t="shared" si="2"/>
        <v>5.5128205128205127E-2</v>
      </c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4"/>
    </row>
    <row r="313" spans="1:47" s="2" customFormat="1" ht="15.95" customHeight="1" x14ac:dyDescent="0.2">
      <c r="A313" s="26" t="s">
        <v>110</v>
      </c>
      <c r="B313" s="8">
        <v>103</v>
      </c>
      <c r="C313" s="8">
        <v>115</v>
      </c>
      <c r="D313" s="105">
        <v>111</v>
      </c>
      <c r="E313" s="105">
        <v>82</v>
      </c>
      <c r="F313" s="9">
        <f t="shared" si="1"/>
        <v>-21</v>
      </c>
      <c r="G313" s="17">
        <f t="shared" si="2"/>
        <v>-0.20388349514563106</v>
      </c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4"/>
    </row>
    <row r="314" spans="1:47" s="2" customFormat="1" ht="15.95" customHeight="1" x14ac:dyDescent="0.2">
      <c r="A314" s="26" t="s">
        <v>35</v>
      </c>
      <c r="B314" s="8">
        <v>349</v>
      </c>
      <c r="C314" s="8">
        <v>415</v>
      </c>
      <c r="D314" s="105">
        <v>321</v>
      </c>
      <c r="E314" s="105">
        <v>333</v>
      </c>
      <c r="F314" s="9">
        <f t="shared" si="1"/>
        <v>-16</v>
      </c>
      <c r="G314" s="17">
        <f t="shared" si="2"/>
        <v>-4.5845272206303724E-2</v>
      </c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4"/>
    </row>
    <row r="315" spans="1:47" s="2" customFormat="1" ht="15.95" customHeight="1" x14ac:dyDescent="0.2">
      <c r="A315" s="26" t="s">
        <v>36</v>
      </c>
      <c r="B315" s="8">
        <v>315</v>
      </c>
      <c r="C315" s="8">
        <v>265</v>
      </c>
      <c r="D315" s="105">
        <v>314</v>
      </c>
      <c r="E315" s="105">
        <v>272</v>
      </c>
      <c r="F315" s="9">
        <f t="shared" si="1"/>
        <v>-43</v>
      </c>
      <c r="G315" s="17">
        <f t="shared" si="2"/>
        <v>-0.13650793650793649</v>
      </c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4"/>
    </row>
    <row r="316" spans="1:47" s="2" customFormat="1" ht="15.95" customHeight="1" x14ac:dyDescent="0.2">
      <c r="A316" s="26" t="s">
        <v>37</v>
      </c>
      <c r="B316" s="8">
        <v>1040</v>
      </c>
      <c r="C316" s="8">
        <v>1102</v>
      </c>
      <c r="D316" s="105">
        <v>1027</v>
      </c>
      <c r="E316" s="105">
        <v>963</v>
      </c>
      <c r="F316" s="9">
        <f>SUM(E316-B316)</f>
        <v>-77</v>
      </c>
      <c r="G316" s="17">
        <f>SUM(F316/B316)</f>
        <v>-7.4038461538461539E-2</v>
      </c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4"/>
    </row>
    <row r="317" spans="1:47" s="2" customFormat="1" ht="15.95" customHeight="1" x14ac:dyDescent="0.2">
      <c r="A317" s="26" t="s">
        <v>38</v>
      </c>
      <c r="B317" s="8">
        <v>372</v>
      </c>
      <c r="C317" s="8">
        <v>341</v>
      </c>
      <c r="D317" s="105">
        <v>361</v>
      </c>
      <c r="E317" s="105">
        <v>326</v>
      </c>
      <c r="F317" s="9">
        <f t="shared" si="1"/>
        <v>-46</v>
      </c>
      <c r="G317" s="17">
        <f>SUM(F317/B317)</f>
        <v>-0.12365591397849462</v>
      </c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4"/>
    </row>
    <row r="318" spans="1:47" s="2" customFormat="1" ht="15.95" customHeight="1" x14ac:dyDescent="0.2">
      <c r="A318" s="26" t="s">
        <v>158</v>
      </c>
      <c r="B318" s="8">
        <v>4273</v>
      </c>
      <c r="C318" s="8">
        <v>4172</v>
      </c>
      <c r="D318" s="105">
        <v>4123</v>
      </c>
      <c r="E318" s="105">
        <v>4162</v>
      </c>
      <c r="F318" s="9">
        <f t="shared" si="1"/>
        <v>-111</v>
      </c>
      <c r="G318" s="17">
        <f t="shared" si="2"/>
        <v>-2.5977065293704658E-2</v>
      </c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4"/>
    </row>
    <row r="319" spans="1:47" s="2" customFormat="1" ht="15.95" customHeight="1" x14ac:dyDescent="0.2">
      <c r="A319" s="26" t="s">
        <v>39</v>
      </c>
      <c r="B319" s="8">
        <v>175</v>
      </c>
      <c r="C319" s="8">
        <v>188</v>
      </c>
      <c r="D319" s="105">
        <v>199</v>
      </c>
      <c r="E319" s="105">
        <v>177</v>
      </c>
      <c r="F319" s="9">
        <f t="shared" si="1"/>
        <v>2</v>
      </c>
      <c r="G319" s="17">
        <f t="shared" si="2"/>
        <v>1.1428571428571429E-2</v>
      </c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4"/>
    </row>
    <row r="320" spans="1:47" s="2" customFormat="1" ht="15.95" customHeight="1" x14ac:dyDescent="0.2">
      <c r="A320" s="27" t="s">
        <v>40</v>
      </c>
      <c r="B320" s="19">
        <v>128</v>
      </c>
      <c r="C320" s="19">
        <v>127</v>
      </c>
      <c r="D320" s="106">
        <v>134</v>
      </c>
      <c r="E320" s="106">
        <v>113</v>
      </c>
      <c r="F320" s="28">
        <f t="shared" si="1"/>
        <v>-15</v>
      </c>
      <c r="G320" s="20">
        <f t="shared" si="2"/>
        <v>-0.1171875</v>
      </c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4"/>
    </row>
    <row r="321" spans="1:47" s="2" customFormat="1" ht="15.95" customHeight="1" x14ac:dyDescent="0.2">
      <c r="A321" s="178"/>
      <c r="B321" s="178"/>
      <c r="C321" s="178"/>
      <c r="D321" s="178"/>
      <c r="E321" s="178"/>
      <c r="F321" s="178"/>
      <c r="G321" s="178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4"/>
    </row>
    <row r="322" spans="1:47" s="2" customFormat="1" ht="15.95" customHeight="1" x14ac:dyDescent="0.2">
      <c r="A322" s="147" t="s">
        <v>308</v>
      </c>
      <c r="B322" s="147"/>
      <c r="C322" s="147"/>
      <c r="D322" s="147"/>
      <c r="E322" s="147"/>
      <c r="F322" s="147"/>
      <c r="G322" s="147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4"/>
    </row>
    <row r="323" spans="1:47" s="2" customFormat="1" ht="15.95" customHeight="1" x14ac:dyDescent="0.2">
      <c r="A323" s="152" t="s">
        <v>15</v>
      </c>
      <c r="B323" s="152">
        <v>2013</v>
      </c>
      <c r="C323" s="152">
        <v>2014</v>
      </c>
      <c r="D323" s="152">
        <v>2015</v>
      </c>
      <c r="E323" s="152">
        <v>2016</v>
      </c>
      <c r="F323" s="152" t="s">
        <v>305</v>
      </c>
      <c r="G323" s="152" t="s">
        <v>306</v>
      </c>
      <c r="H323" s="44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4"/>
    </row>
    <row r="324" spans="1:47" s="2" customFormat="1" ht="15.95" customHeight="1" x14ac:dyDescent="0.2">
      <c r="A324" s="163"/>
      <c r="B324" s="163"/>
      <c r="C324" s="163"/>
      <c r="D324" s="163"/>
      <c r="E324" s="163"/>
      <c r="F324" s="163"/>
      <c r="G324" s="163"/>
      <c r="H324" s="44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4"/>
    </row>
    <row r="325" spans="1:47" s="2" customFormat="1" ht="15.95" customHeight="1" x14ac:dyDescent="0.2">
      <c r="A325" s="153"/>
      <c r="B325" s="153"/>
      <c r="C325" s="153"/>
      <c r="D325" s="153"/>
      <c r="E325" s="153"/>
      <c r="F325" s="153"/>
      <c r="G325" s="153"/>
      <c r="H325" s="44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4"/>
    </row>
    <row r="326" spans="1:47" s="2" customFormat="1" ht="15.95" customHeight="1" x14ac:dyDescent="0.2">
      <c r="A326" s="5" t="s">
        <v>41</v>
      </c>
      <c r="B326" s="7">
        <v>843</v>
      </c>
      <c r="C326" s="7">
        <v>814</v>
      </c>
      <c r="D326" s="104">
        <v>814</v>
      </c>
      <c r="E326" s="104">
        <v>845</v>
      </c>
      <c r="F326" s="25">
        <f>SUM(E326-B326)</f>
        <v>2</v>
      </c>
      <c r="G326" s="16">
        <f>SUM(F326/B326)</f>
        <v>2.3724792408066431E-3</v>
      </c>
      <c r="H326" s="44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4"/>
    </row>
    <row r="327" spans="1:47" s="2" customFormat="1" ht="15.95" customHeight="1" x14ac:dyDescent="0.2">
      <c r="A327" s="26" t="s">
        <v>42</v>
      </c>
      <c r="B327" s="8">
        <v>439</v>
      </c>
      <c r="C327" s="8">
        <v>455</v>
      </c>
      <c r="D327" s="105">
        <v>474</v>
      </c>
      <c r="E327" s="105">
        <v>442</v>
      </c>
      <c r="F327" s="9">
        <f t="shared" ref="F327:F352" si="3">SUM(E327-B327)</f>
        <v>3</v>
      </c>
      <c r="G327" s="17">
        <f t="shared" ref="G327:G352" si="4">SUM(F327/B327)</f>
        <v>6.8337129840546698E-3</v>
      </c>
      <c r="H327" s="44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4"/>
    </row>
    <row r="328" spans="1:47" s="2" customFormat="1" ht="15.95" customHeight="1" x14ac:dyDescent="0.2">
      <c r="A328" s="26" t="s">
        <v>43</v>
      </c>
      <c r="B328" s="8">
        <v>385</v>
      </c>
      <c r="C328" s="8">
        <v>399</v>
      </c>
      <c r="D328" s="105">
        <v>383</v>
      </c>
      <c r="E328" s="105">
        <v>392</v>
      </c>
      <c r="F328" s="9">
        <f t="shared" si="3"/>
        <v>7</v>
      </c>
      <c r="G328" s="17">
        <f t="shared" si="4"/>
        <v>1.8181818181818181E-2</v>
      </c>
      <c r="H328" s="44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4"/>
    </row>
    <row r="329" spans="1:47" s="2" customFormat="1" ht="15.95" customHeight="1" x14ac:dyDescent="0.2">
      <c r="A329" s="26" t="s">
        <v>44</v>
      </c>
      <c r="B329" s="8">
        <v>341</v>
      </c>
      <c r="C329" s="8">
        <v>291</v>
      </c>
      <c r="D329" s="105">
        <v>361</v>
      </c>
      <c r="E329" s="105">
        <v>341</v>
      </c>
      <c r="F329" s="9">
        <f t="shared" si="3"/>
        <v>0</v>
      </c>
      <c r="G329" s="17">
        <f>SUM(F329/B329)</f>
        <v>0</v>
      </c>
      <c r="H329" s="44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4"/>
    </row>
    <row r="330" spans="1:47" s="2" customFormat="1" ht="15.95" customHeight="1" x14ac:dyDescent="0.2">
      <c r="A330" s="26" t="s">
        <v>45</v>
      </c>
      <c r="B330" s="8">
        <v>360</v>
      </c>
      <c r="C330" s="8">
        <v>322</v>
      </c>
      <c r="D330" s="105">
        <v>343</v>
      </c>
      <c r="E330" s="105">
        <v>364</v>
      </c>
      <c r="F330" s="9">
        <f t="shared" si="3"/>
        <v>4</v>
      </c>
      <c r="G330" s="17">
        <f>SUM(F330/B330)</f>
        <v>1.1111111111111112E-2</v>
      </c>
      <c r="H330" s="44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4"/>
    </row>
    <row r="331" spans="1:47" s="2" customFormat="1" ht="15.95" customHeight="1" x14ac:dyDescent="0.2">
      <c r="A331" s="26" t="s">
        <v>46</v>
      </c>
      <c r="B331" s="8">
        <v>2554</v>
      </c>
      <c r="C331" s="8">
        <v>2709</v>
      </c>
      <c r="D331" s="105">
        <v>2717</v>
      </c>
      <c r="E331" s="105">
        <v>2690</v>
      </c>
      <c r="F331" s="9">
        <f>SUM(E331-B331)</f>
        <v>136</v>
      </c>
      <c r="G331" s="17">
        <f>SUM(F331/B331)</f>
        <v>5.3249804228660921E-2</v>
      </c>
      <c r="H331" s="44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4"/>
    </row>
    <row r="332" spans="1:47" s="2" customFormat="1" ht="15.95" customHeight="1" x14ac:dyDescent="0.2">
      <c r="A332" s="26" t="s">
        <v>47</v>
      </c>
      <c r="B332" s="8">
        <v>704</v>
      </c>
      <c r="C332" s="8">
        <v>662</v>
      </c>
      <c r="D332" s="105">
        <v>658</v>
      </c>
      <c r="E332" s="105">
        <v>699</v>
      </c>
      <c r="F332" s="9">
        <f t="shared" si="3"/>
        <v>-5</v>
      </c>
      <c r="G332" s="17">
        <f t="shared" si="4"/>
        <v>-7.102272727272727E-3</v>
      </c>
      <c r="H332" s="44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4"/>
    </row>
    <row r="333" spans="1:47" s="2" customFormat="1" ht="15.95" customHeight="1" x14ac:dyDescent="0.2">
      <c r="A333" s="26" t="s">
        <v>48</v>
      </c>
      <c r="B333" s="8">
        <v>283</v>
      </c>
      <c r="C333" s="8">
        <v>238</v>
      </c>
      <c r="D333" s="105">
        <v>235</v>
      </c>
      <c r="E333" s="105">
        <v>237</v>
      </c>
      <c r="F333" s="9">
        <f t="shared" si="3"/>
        <v>-46</v>
      </c>
      <c r="G333" s="17">
        <f t="shared" si="4"/>
        <v>-0.16254416961130741</v>
      </c>
      <c r="H333" s="44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4"/>
    </row>
    <row r="334" spans="1:47" s="2" customFormat="1" ht="15.95" customHeight="1" x14ac:dyDescent="0.2">
      <c r="A334" s="26" t="s">
        <v>49</v>
      </c>
      <c r="B334" s="8">
        <v>82</v>
      </c>
      <c r="C334" s="8">
        <v>104</v>
      </c>
      <c r="D334" s="105">
        <v>81</v>
      </c>
      <c r="E334" s="105">
        <v>86</v>
      </c>
      <c r="F334" s="9">
        <f t="shared" si="3"/>
        <v>4</v>
      </c>
      <c r="G334" s="17">
        <f t="shared" si="4"/>
        <v>4.878048780487805E-2</v>
      </c>
      <c r="H334" s="44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4"/>
    </row>
    <row r="335" spans="1:47" s="2" customFormat="1" ht="15.95" customHeight="1" x14ac:dyDescent="0.2">
      <c r="A335" s="26" t="s">
        <v>50</v>
      </c>
      <c r="B335" s="8">
        <v>361</v>
      </c>
      <c r="C335" s="8">
        <v>377</v>
      </c>
      <c r="D335" s="105">
        <v>400</v>
      </c>
      <c r="E335" s="105">
        <v>393</v>
      </c>
      <c r="F335" s="9">
        <f t="shared" si="3"/>
        <v>32</v>
      </c>
      <c r="G335" s="17">
        <f t="shared" si="4"/>
        <v>8.8642659279778394E-2</v>
      </c>
      <c r="H335" s="44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4"/>
    </row>
    <row r="336" spans="1:47" s="2" customFormat="1" ht="15.95" customHeight="1" x14ac:dyDescent="0.2">
      <c r="A336" s="26" t="s">
        <v>51</v>
      </c>
      <c r="B336" s="8">
        <v>1507</v>
      </c>
      <c r="C336" s="8">
        <v>1483</v>
      </c>
      <c r="D336" s="105">
        <v>1460</v>
      </c>
      <c r="E336" s="105">
        <v>1421</v>
      </c>
      <c r="F336" s="9">
        <f t="shared" si="3"/>
        <v>-86</v>
      </c>
      <c r="G336" s="17">
        <f t="shared" si="4"/>
        <v>-5.7067020570670209E-2</v>
      </c>
      <c r="H336" s="44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4"/>
    </row>
    <row r="337" spans="1:47" s="2" customFormat="1" ht="15.95" customHeight="1" x14ac:dyDescent="0.2">
      <c r="A337" s="26" t="s">
        <v>52</v>
      </c>
      <c r="B337" s="8">
        <v>1870</v>
      </c>
      <c r="C337" s="8">
        <v>2059</v>
      </c>
      <c r="D337" s="105">
        <v>2001</v>
      </c>
      <c r="E337" s="105">
        <v>2029</v>
      </c>
      <c r="F337" s="9">
        <f t="shared" si="3"/>
        <v>159</v>
      </c>
      <c r="G337" s="17">
        <f t="shared" si="4"/>
        <v>8.5026737967914434E-2</v>
      </c>
      <c r="H337" s="44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4"/>
    </row>
    <row r="338" spans="1:47" s="2" customFormat="1" ht="15.95" customHeight="1" x14ac:dyDescent="0.2">
      <c r="A338" s="26" t="s">
        <v>53</v>
      </c>
      <c r="B338" s="8">
        <v>130</v>
      </c>
      <c r="C338" s="8">
        <v>137</v>
      </c>
      <c r="D338" s="105">
        <v>106</v>
      </c>
      <c r="E338" s="105">
        <v>117</v>
      </c>
      <c r="F338" s="9">
        <f t="shared" si="3"/>
        <v>-13</v>
      </c>
      <c r="G338" s="17">
        <f t="shared" si="4"/>
        <v>-0.1</v>
      </c>
      <c r="H338" s="44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4"/>
    </row>
    <row r="339" spans="1:47" s="2" customFormat="1" ht="15.95" customHeight="1" x14ac:dyDescent="0.2">
      <c r="A339" s="26" t="s">
        <v>54</v>
      </c>
      <c r="B339" s="8">
        <v>5883</v>
      </c>
      <c r="C339" s="8">
        <v>5884</v>
      </c>
      <c r="D339" s="105">
        <v>6021</v>
      </c>
      <c r="E339" s="105">
        <v>6153</v>
      </c>
      <c r="F339" s="9">
        <f t="shared" si="3"/>
        <v>270</v>
      </c>
      <c r="G339" s="17">
        <f t="shared" si="4"/>
        <v>4.5894951555328911E-2</v>
      </c>
      <c r="H339" s="44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4"/>
    </row>
    <row r="340" spans="1:47" s="2" customFormat="1" ht="15.95" customHeight="1" x14ac:dyDescent="0.2">
      <c r="A340" s="26" t="s">
        <v>55</v>
      </c>
      <c r="B340" s="8">
        <v>0</v>
      </c>
      <c r="C340" s="8">
        <v>0</v>
      </c>
      <c r="D340" s="105">
        <v>0</v>
      </c>
      <c r="E340" s="105">
        <v>0</v>
      </c>
      <c r="F340" s="9">
        <f t="shared" si="3"/>
        <v>0</v>
      </c>
      <c r="G340" s="17">
        <v>0</v>
      </c>
      <c r="H340" s="44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4"/>
    </row>
    <row r="341" spans="1:47" s="2" customFormat="1" ht="15.95" customHeight="1" x14ac:dyDescent="0.2">
      <c r="A341" s="26" t="s">
        <v>56</v>
      </c>
      <c r="B341" s="8">
        <v>15</v>
      </c>
      <c r="C341" s="8">
        <v>15</v>
      </c>
      <c r="D341" s="105">
        <v>24</v>
      </c>
      <c r="E341" s="105">
        <v>23</v>
      </c>
      <c r="F341" s="9">
        <f t="shared" si="3"/>
        <v>8</v>
      </c>
      <c r="G341" s="17">
        <f t="shared" si="4"/>
        <v>0.53333333333333333</v>
      </c>
      <c r="H341" s="44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4"/>
    </row>
    <row r="342" spans="1:47" s="2" customFormat="1" ht="15.95" customHeight="1" x14ac:dyDescent="0.2">
      <c r="A342" s="26" t="s">
        <v>57</v>
      </c>
      <c r="B342" s="8">
        <v>1000</v>
      </c>
      <c r="C342" s="8">
        <v>942</v>
      </c>
      <c r="D342" s="105">
        <v>944</v>
      </c>
      <c r="E342" s="105">
        <v>907</v>
      </c>
      <c r="F342" s="9">
        <f t="shared" si="3"/>
        <v>-93</v>
      </c>
      <c r="G342" s="17">
        <f t="shared" si="4"/>
        <v>-9.2999999999999999E-2</v>
      </c>
      <c r="H342" s="44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4"/>
    </row>
    <row r="343" spans="1:47" s="2" customFormat="1" ht="15.95" customHeight="1" x14ac:dyDescent="0.2">
      <c r="A343" s="26" t="s">
        <v>58</v>
      </c>
      <c r="B343" s="8">
        <v>161</v>
      </c>
      <c r="C343" s="8">
        <v>123</v>
      </c>
      <c r="D343" s="105">
        <v>144</v>
      </c>
      <c r="E343" s="105">
        <v>143</v>
      </c>
      <c r="F343" s="9">
        <f t="shared" si="3"/>
        <v>-18</v>
      </c>
      <c r="G343" s="17">
        <f t="shared" si="4"/>
        <v>-0.11180124223602485</v>
      </c>
      <c r="H343" s="44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4"/>
    </row>
    <row r="344" spans="1:47" s="2" customFormat="1" ht="15.95" customHeight="1" x14ac:dyDescent="0.2">
      <c r="A344" s="26" t="s">
        <v>59</v>
      </c>
      <c r="B344" s="8">
        <v>1082</v>
      </c>
      <c r="C344" s="8">
        <v>1043</v>
      </c>
      <c r="D344" s="105">
        <v>1071</v>
      </c>
      <c r="E344" s="105">
        <v>1064</v>
      </c>
      <c r="F344" s="9">
        <f t="shared" si="3"/>
        <v>-18</v>
      </c>
      <c r="G344" s="17">
        <f t="shared" si="4"/>
        <v>-1.6635859519408502E-2</v>
      </c>
      <c r="H344" s="44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4"/>
    </row>
    <row r="345" spans="1:47" s="2" customFormat="1" ht="15.95" customHeight="1" x14ac:dyDescent="0.2">
      <c r="A345" s="26" t="s">
        <v>60</v>
      </c>
      <c r="B345" s="8">
        <v>2114</v>
      </c>
      <c r="C345" s="8">
        <v>2155</v>
      </c>
      <c r="D345" s="105">
        <v>2131</v>
      </c>
      <c r="E345" s="105">
        <v>2067</v>
      </c>
      <c r="F345" s="9">
        <f t="shared" si="3"/>
        <v>-47</v>
      </c>
      <c r="G345" s="17">
        <f t="shared" si="4"/>
        <v>-2.2232734153263954E-2</v>
      </c>
      <c r="H345" s="44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4"/>
    </row>
    <row r="346" spans="1:47" s="2" customFormat="1" ht="15.95" customHeight="1" x14ac:dyDescent="0.2">
      <c r="A346" s="26" t="s">
        <v>61</v>
      </c>
      <c r="B346" s="8">
        <v>41</v>
      </c>
      <c r="C346" s="8">
        <v>45</v>
      </c>
      <c r="D346" s="105">
        <v>54</v>
      </c>
      <c r="E346" s="105">
        <v>40</v>
      </c>
      <c r="F346" s="9">
        <f t="shared" si="3"/>
        <v>-1</v>
      </c>
      <c r="G346" s="17">
        <f t="shared" si="4"/>
        <v>-2.4390243902439025E-2</v>
      </c>
      <c r="H346" s="44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4"/>
    </row>
    <row r="347" spans="1:47" s="2" customFormat="1" ht="15.95" customHeight="1" x14ac:dyDescent="0.2">
      <c r="A347" s="26" t="s">
        <v>150</v>
      </c>
      <c r="B347" s="8">
        <v>111</v>
      </c>
      <c r="C347" s="8">
        <v>90</v>
      </c>
      <c r="D347" s="105">
        <v>72</v>
      </c>
      <c r="E347" s="105">
        <v>85</v>
      </c>
      <c r="F347" s="9">
        <f t="shared" si="3"/>
        <v>-26</v>
      </c>
      <c r="G347" s="17">
        <f t="shared" si="4"/>
        <v>-0.23423423423423423</v>
      </c>
      <c r="H347" s="44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4"/>
    </row>
    <row r="348" spans="1:47" s="2" customFormat="1" ht="15.95" customHeight="1" x14ac:dyDescent="0.2">
      <c r="A348" s="26" t="s">
        <v>62</v>
      </c>
      <c r="B348" s="8">
        <v>9073</v>
      </c>
      <c r="C348" s="8">
        <v>9191</v>
      </c>
      <c r="D348" s="105">
        <v>9191</v>
      </c>
      <c r="E348" s="105">
        <v>9230</v>
      </c>
      <c r="F348" s="9">
        <f t="shared" si="3"/>
        <v>157</v>
      </c>
      <c r="G348" s="17">
        <f t="shared" si="4"/>
        <v>1.7304089055439214E-2</v>
      </c>
      <c r="H348" s="44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4"/>
    </row>
    <row r="349" spans="1:47" s="2" customFormat="1" ht="15.95" customHeight="1" x14ac:dyDescent="0.2">
      <c r="A349" s="26" t="s">
        <v>63</v>
      </c>
      <c r="B349" s="8">
        <v>189</v>
      </c>
      <c r="C349" s="8">
        <v>188</v>
      </c>
      <c r="D349" s="105">
        <v>225</v>
      </c>
      <c r="E349" s="105">
        <v>261</v>
      </c>
      <c r="F349" s="9">
        <f t="shared" si="3"/>
        <v>72</v>
      </c>
      <c r="G349" s="17">
        <f t="shared" si="4"/>
        <v>0.38095238095238093</v>
      </c>
      <c r="H349" s="44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4"/>
    </row>
    <row r="350" spans="1:47" s="2" customFormat="1" ht="15.95" customHeight="1" x14ac:dyDescent="0.2">
      <c r="A350" s="26" t="s">
        <v>64</v>
      </c>
      <c r="B350" s="8">
        <v>566</v>
      </c>
      <c r="C350" s="8">
        <v>536</v>
      </c>
      <c r="D350" s="105">
        <v>566</v>
      </c>
      <c r="E350" s="105">
        <v>525</v>
      </c>
      <c r="F350" s="9">
        <f t="shared" si="3"/>
        <v>-41</v>
      </c>
      <c r="G350" s="17">
        <f t="shared" si="4"/>
        <v>-7.2438162544169613E-2</v>
      </c>
      <c r="H350" s="44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4"/>
    </row>
    <row r="351" spans="1:47" s="2" customFormat="1" ht="15.95" customHeight="1" x14ac:dyDescent="0.2">
      <c r="A351" s="26" t="s">
        <v>65</v>
      </c>
      <c r="B351" s="8">
        <v>291</v>
      </c>
      <c r="C351" s="8">
        <v>258</v>
      </c>
      <c r="D351" s="105">
        <v>265</v>
      </c>
      <c r="E351" s="105">
        <v>266</v>
      </c>
      <c r="F351" s="9">
        <f t="shared" si="3"/>
        <v>-25</v>
      </c>
      <c r="G351" s="17">
        <f t="shared" si="4"/>
        <v>-8.5910652920962199E-2</v>
      </c>
      <c r="H351" s="44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4"/>
    </row>
    <row r="352" spans="1:47" s="2" customFormat="1" ht="15.95" customHeight="1" x14ac:dyDescent="0.2">
      <c r="A352" s="27" t="s">
        <v>66</v>
      </c>
      <c r="B352" s="19">
        <v>398</v>
      </c>
      <c r="C352" s="19">
        <v>361</v>
      </c>
      <c r="D352" s="106">
        <v>363</v>
      </c>
      <c r="E352" s="106">
        <v>384</v>
      </c>
      <c r="F352" s="28">
        <f t="shared" si="3"/>
        <v>-14</v>
      </c>
      <c r="G352" s="20">
        <f t="shared" si="4"/>
        <v>-3.5175879396984924E-2</v>
      </c>
      <c r="H352" s="44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4"/>
    </row>
    <row r="353" spans="1:47" s="2" customFormat="1" ht="15.95" customHeight="1" x14ac:dyDescent="0.2">
      <c r="A353" s="165"/>
      <c r="B353" s="165"/>
      <c r="C353" s="165"/>
      <c r="D353" s="165"/>
      <c r="E353" s="165"/>
      <c r="F353" s="165"/>
      <c r="G353" s="165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4"/>
    </row>
    <row r="354" spans="1:47" s="2" customFormat="1" ht="15.95" customHeight="1" x14ac:dyDescent="0.2">
      <c r="A354" s="147" t="s">
        <v>308</v>
      </c>
      <c r="B354" s="147"/>
      <c r="C354" s="147"/>
      <c r="D354" s="147"/>
      <c r="E354" s="147"/>
      <c r="F354" s="147"/>
      <c r="G354" s="147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4"/>
    </row>
    <row r="355" spans="1:47" s="2" customFormat="1" ht="15.95" customHeight="1" x14ac:dyDescent="0.2">
      <c r="A355" s="152" t="s">
        <v>15</v>
      </c>
      <c r="B355" s="152">
        <v>2013</v>
      </c>
      <c r="C355" s="152">
        <v>2014</v>
      </c>
      <c r="D355" s="152">
        <v>2015</v>
      </c>
      <c r="E355" s="152">
        <v>2016</v>
      </c>
      <c r="F355" s="152" t="s">
        <v>305</v>
      </c>
      <c r="G355" s="152" t="s">
        <v>306</v>
      </c>
      <c r="H355" s="44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4"/>
    </row>
    <row r="356" spans="1:47" s="2" customFormat="1" ht="15.95" customHeight="1" x14ac:dyDescent="0.2">
      <c r="A356" s="163"/>
      <c r="B356" s="163"/>
      <c r="C356" s="163"/>
      <c r="D356" s="163"/>
      <c r="E356" s="163"/>
      <c r="F356" s="163"/>
      <c r="G356" s="163"/>
      <c r="H356" s="44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4"/>
    </row>
    <row r="357" spans="1:47" s="2" customFormat="1" ht="15.95" customHeight="1" x14ac:dyDescent="0.2">
      <c r="A357" s="153"/>
      <c r="B357" s="153"/>
      <c r="C357" s="153"/>
      <c r="D357" s="153"/>
      <c r="E357" s="153"/>
      <c r="F357" s="153"/>
      <c r="G357" s="153"/>
      <c r="H357" s="44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4"/>
    </row>
    <row r="358" spans="1:47" s="2" customFormat="1" ht="15.95" customHeight="1" x14ac:dyDescent="0.2">
      <c r="A358" s="5" t="s">
        <v>67</v>
      </c>
      <c r="B358" s="7">
        <v>177</v>
      </c>
      <c r="C358" s="7">
        <v>190</v>
      </c>
      <c r="D358" s="104">
        <v>201</v>
      </c>
      <c r="E358" s="104">
        <v>158</v>
      </c>
      <c r="F358" s="25">
        <f>SUM(E358-B358)</f>
        <v>-19</v>
      </c>
      <c r="G358" s="16">
        <f>SUM(F358/B358)</f>
        <v>-0.10734463276836158</v>
      </c>
      <c r="H358" s="44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4"/>
    </row>
    <row r="359" spans="1:47" s="2" customFormat="1" ht="15.95" customHeight="1" x14ac:dyDescent="0.2">
      <c r="A359" s="26" t="s">
        <v>68</v>
      </c>
      <c r="B359" s="8">
        <v>931</v>
      </c>
      <c r="C359" s="8">
        <v>853</v>
      </c>
      <c r="D359" s="105">
        <v>877</v>
      </c>
      <c r="E359" s="105">
        <v>826</v>
      </c>
      <c r="F359" s="9">
        <f>SUM(E359-B359)</f>
        <v>-105</v>
      </c>
      <c r="G359" s="17">
        <f>SUM(F359/B359)</f>
        <v>-0.11278195488721804</v>
      </c>
      <c r="H359" s="44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4"/>
    </row>
    <row r="360" spans="1:47" s="2" customFormat="1" ht="15.95" customHeight="1" x14ac:dyDescent="0.2">
      <c r="A360" s="26" t="s">
        <v>69</v>
      </c>
      <c r="B360" s="8">
        <v>157</v>
      </c>
      <c r="C360" s="8">
        <v>144</v>
      </c>
      <c r="D360" s="105">
        <v>116</v>
      </c>
      <c r="E360" s="105">
        <v>130</v>
      </c>
      <c r="F360" s="9">
        <f t="shared" ref="F360:F384" si="5">SUM(E360-B360)</f>
        <v>-27</v>
      </c>
      <c r="G360" s="17">
        <f>SUM(F360/B360)</f>
        <v>-0.17197452229299362</v>
      </c>
      <c r="H360" s="44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4"/>
    </row>
    <row r="361" spans="1:47" s="2" customFormat="1" ht="15.95" customHeight="1" x14ac:dyDescent="0.2">
      <c r="A361" s="26" t="s">
        <v>70</v>
      </c>
      <c r="B361" s="8">
        <v>1518</v>
      </c>
      <c r="C361" s="8">
        <v>1548</v>
      </c>
      <c r="D361" s="105">
        <v>1498</v>
      </c>
      <c r="E361" s="105">
        <v>1607</v>
      </c>
      <c r="F361" s="9">
        <f t="shared" si="5"/>
        <v>89</v>
      </c>
      <c r="G361" s="17">
        <f t="shared" ref="G361:G384" si="6">SUM(F361/B361)</f>
        <v>5.8629776021080368E-2</v>
      </c>
      <c r="H361" s="44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4"/>
    </row>
    <row r="362" spans="1:47" s="2" customFormat="1" ht="15.95" customHeight="1" x14ac:dyDescent="0.2">
      <c r="A362" s="26" t="s">
        <v>71</v>
      </c>
      <c r="B362" s="8">
        <v>729</v>
      </c>
      <c r="C362" s="8">
        <v>697</v>
      </c>
      <c r="D362" s="105">
        <v>755</v>
      </c>
      <c r="E362" s="105">
        <v>711</v>
      </c>
      <c r="F362" s="9">
        <f t="shared" si="5"/>
        <v>-18</v>
      </c>
      <c r="G362" s="17">
        <f t="shared" si="6"/>
        <v>-2.4691358024691357E-2</v>
      </c>
      <c r="H362" s="44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4"/>
    </row>
    <row r="363" spans="1:47" s="2" customFormat="1" ht="15.95" customHeight="1" x14ac:dyDescent="0.2">
      <c r="A363" s="26" t="s">
        <v>72</v>
      </c>
      <c r="B363" s="8">
        <v>46</v>
      </c>
      <c r="C363" s="8">
        <v>49</v>
      </c>
      <c r="D363" s="105">
        <v>46</v>
      </c>
      <c r="E363" s="105">
        <v>40</v>
      </c>
      <c r="F363" s="9">
        <f t="shared" si="5"/>
        <v>-6</v>
      </c>
      <c r="G363" s="17">
        <f t="shared" si="6"/>
        <v>-0.13043478260869565</v>
      </c>
      <c r="H363" s="44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4"/>
    </row>
    <row r="364" spans="1:47" s="2" customFormat="1" ht="15.95" customHeight="1" x14ac:dyDescent="0.2">
      <c r="A364" s="26" t="s">
        <v>73</v>
      </c>
      <c r="B364" s="8">
        <v>1574</v>
      </c>
      <c r="C364" s="8">
        <v>1557</v>
      </c>
      <c r="D364" s="105">
        <v>1670</v>
      </c>
      <c r="E364" s="105">
        <v>1610</v>
      </c>
      <c r="F364" s="9">
        <f t="shared" si="5"/>
        <v>36</v>
      </c>
      <c r="G364" s="17">
        <f t="shared" si="6"/>
        <v>2.2871664548919948E-2</v>
      </c>
      <c r="H364" s="44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4"/>
    </row>
    <row r="365" spans="1:47" s="2" customFormat="1" ht="15.95" customHeight="1" x14ac:dyDescent="0.2">
      <c r="A365" s="26" t="s">
        <v>74</v>
      </c>
      <c r="B365" s="8">
        <v>481</v>
      </c>
      <c r="C365" s="8">
        <v>531</v>
      </c>
      <c r="D365" s="105">
        <v>520</v>
      </c>
      <c r="E365" s="105">
        <v>496</v>
      </c>
      <c r="F365" s="9">
        <f t="shared" si="5"/>
        <v>15</v>
      </c>
      <c r="G365" s="17">
        <f t="shared" si="6"/>
        <v>3.1185031185031187E-2</v>
      </c>
      <c r="H365" s="44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4"/>
    </row>
    <row r="366" spans="1:47" s="2" customFormat="1" ht="15.95" customHeight="1" x14ac:dyDescent="0.2">
      <c r="A366" s="26" t="s">
        <v>75</v>
      </c>
      <c r="B366" s="8">
        <v>13702</v>
      </c>
      <c r="C366" s="8">
        <v>13829</v>
      </c>
      <c r="D366" s="105">
        <v>13594</v>
      </c>
      <c r="E366" s="105">
        <v>13407</v>
      </c>
      <c r="F366" s="9">
        <f t="shared" si="5"/>
        <v>-295</v>
      </c>
      <c r="G366" s="17">
        <f t="shared" si="6"/>
        <v>-2.1529703692891547E-2</v>
      </c>
      <c r="H366" s="44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4"/>
    </row>
    <row r="367" spans="1:47" s="2" customFormat="1" ht="15.95" customHeight="1" x14ac:dyDescent="0.2">
      <c r="A367" s="26" t="s">
        <v>76</v>
      </c>
      <c r="B367" s="8">
        <v>203</v>
      </c>
      <c r="C367" s="8">
        <v>179</v>
      </c>
      <c r="D367" s="105">
        <v>201</v>
      </c>
      <c r="E367" s="105">
        <v>191</v>
      </c>
      <c r="F367" s="9">
        <f t="shared" si="5"/>
        <v>-12</v>
      </c>
      <c r="G367" s="17">
        <f t="shared" si="6"/>
        <v>-5.9113300492610835E-2</v>
      </c>
      <c r="H367" s="44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4"/>
    </row>
    <row r="368" spans="1:47" s="2" customFormat="1" ht="15.95" customHeight="1" x14ac:dyDescent="0.2">
      <c r="A368" s="26" t="s">
        <v>77</v>
      </c>
      <c r="B368" s="8">
        <v>141</v>
      </c>
      <c r="C368" s="8">
        <v>159</v>
      </c>
      <c r="D368" s="105">
        <v>144</v>
      </c>
      <c r="E368" s="105">
        <v>152</v>
      </c>
      <c r="F368" s="9">
        <f t="shared" si="5"/>
        <v>11</v>
      </c>
      <c r="G368" s="17">
        <f t="shared" si="6"/>
        <v>7.8014184397163122E-2</v>
      </c>
      <c r="H368" s="44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4"/>
    </row>
    <row r="369" spans="1:47" s="2" customFormat="1" ht="15.95" customHeight="1" x14ac:dyDescent="0.2">
      <c r="A369" s="26" t="s">
        <v>78</v>
      </c>
      <c r="B369" s="8">
        <v>56</v>
      </c>
      <c r="C369" s="8">
        <v>49</v>
      </c>
      <c r="D369" s="105">
        <v>47</v>
      </c>
      <c r="E369" s="105">
        <v>51</v>
      </c>
      <c r="F369" s="9">
        <f t="shared" si="5"/>
        <v>-5</v>
      </c>
      <c r="G369" s="17">
        <f t="shared" si="6"/>
        <v>-8.9285714285714288E-2</v>
      </c>
      <c r="H369" s="44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4"/>
    </row>
    <row r="370" spans="1:47" s="2" customFormat="1" ht="15.95" customHeight="1" x14ac:dyDescent="0.2">
      <c r="A370" s="26" t="s">
        <v>79</v>
      </c>
      <c r="B370" s="8">
        <v>295</v>
      </c>
      <c r="C370" s="8">
        <v>260</v>
      </c>
      <c r="D370" s="105">
        <v>262</v>
      </c>
      <c r="E370" s="105">
        <v>283</v>
      </c>
      <c r="F370" s="9">
        <f t="shared" si="5"/>
        <v>-12</v>
      </c>
      <c r="G370" s="17">
        <f t="shared" si="6"/>
        <v>-4.0677966101694912E-2</v>
      </c>
      <c r="H370" s="44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4"/>
    </row>
    <row r="371" spans="1:47" s="2" customFormat="1" ht="15.95" customHeight="1" x14ac:dyDescent="0.2">
      <c r="A371" s="26" t="s">
        <v>80</v>
      </c>
      <c r="B371" s="8">
        <v>65</v>
      </c>
      <c r="C371" s="8">
        <v>76</v>
      </c>
      <c r="D371" s="105">
        <v>71</v>
      </c>
      <c r="E371" s="105">
        <v>46</v>
      </c>
      <c r="F371" s="9">
        <f t="shared" si="5"/>
        <v>-19</v>
      </c>
      <c r="G371" s="17">
        <f t="shared" si="6"/>
        <v>-0.29230769230769232</v>
      </c>
      <c r="H371" s="44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4"/>
    </row>
    <row r="372" spans="1:47" s="2" customFormat="1" ht="15.95" customHeight="1" x14ac:dyDescent="0.2">
      <c r="A372" s="26" t="s">
        <v>81</v>
      </c>
      <c r="B372" s="8">
        <v>273</v>
      </c>
      <c r="C372" s="8">
        <v>245</v>
      </c>
      <c r="D372" s="105">
        <v>254</v>
      </c>
      <c r="E372" s="105">
        <v>252</v>
      </c>
      <c r="F372" s="9">
        <f t="shared" si="5"/>
        <v>-21</v>
      </c>
      <c r="G372" s="17">
        <f t="shared" si="6"/>
        <v>-7.6923076923076927E-2</v>
      </c>
      <c r="H372" s="44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4"/>
    </row>
    <row r="373" spans="1:47" s="2" customFormat="1" ht="15.95" customHeight="1" x14ac:dyDescent="0.2">
      <c r="A373" s="26" t="s">
        <v>82</v>
      </c>
      <c r="B373" s="8">
        <v>2844</v>
      </c>
      <c r="C373" s="8">
        <v>3015</v>
      </c>
      <c r="D373" s="105">
        <v>2990</v>
      </c>
      <c r="E373" s="105">
        <v>2937</v>
      </c>
      <c r="F373" s="9">
        <f t="shared" si="5"/>
        <v>93</v>
      </c>
      <c r="G373" s="17">
        <f t="shared" si="6"/>
        <v>3.2700421940928273E-2</v>
      </c>
      <c r="H373" s="44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4"/>
    </row>
    <row r="374" spans="1:47" s="2" customFormat="1" ht="15.95" customHeight="1" x14ac:dyDescent="0.2">
      <c r="A374" s="26" t="s">
        <v>83</v>
      </c>
      <c r="B374" s="8">
        <v>80</v>
      </c>
      <c r="C374" s="8">
        <v>121</v>
      </c>
      <c r="D374" s="105">
        <v>111</v>
      </c>
      <c r="E374" s="105">
        <v>104</v>
      </c>
      <c r="F374" s="9">
        <f t="shared" si="5"/>
        <v>24</v>
      </c>
      <c r="G374" s="17">
        <f t="shared" si="6"/>
        <v>0.3</v>
      </c>
      <c r="H374" s="44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4"/>
    </row>
    <row r="375" spans="1:47" s="2" customFormat="1" ht="15.95" customHeight="1" x14ac:dyDescent="0.2">
      <c r="A375" s="26" t="s">
        <v>84</v>
      </c>
      <c r="B375" s="8">
        <v>198</v>
      </c>
      <c r="C375" s="8">
        <v>165</v>
      </c>
      <c r="D375" s="105">
        <v>155</v>
      </c>
      <c r="E375" s="105">
        <v>153</v>
      </c>
      <c r="F375" s="9">
        <f t="shared" si="5"/>
        <v>-45</v>
      </c>
      <c r="G375" s="17">
        <f t="shared" si="6"/>
        <v>-0.22727272727272727</v>
      </c>
      <c r="H375" s="44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4"/>
    </row>
    <row r="376" spans="1:47" s="2" customFormat="1" ht="15.95" customHeight="1" x14ac:dyDescent="0.2">
      <c r="A376" s="26" t="s">
        <v>85</v>
      </c>
      <c r="B376" s="8">
        <v>1847</v>
      </c>
      <c r="C376" s="8">
        <v>1710</v>
      </c>
      <c r="D376" s="105">
        <v>1772</v>
      </c>
      <c r="E376" s="105">
        <v>1805</v>
      </c>
      <c r="F376" s="9">
        <f t="shared" si="5"/>
        <v>-42</v>
      </c>
      <c r="G376" s="17">
        <f t="shared" si="6"/>
        <v>-2.2739577693557118E-2</v>
      </c>
      <c r="H376" s="44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4"/>
    </row>
    <row r="377" spans="1:47" s="2" customFormat="1" ht="15.95" customHeight="1" x14ac:dyDescent="0.2">
      <c r="A377" s="26" t="s">
        <v>86</v>
      </c>
      <c r="B377" s="8">
        <v>1542</v>
      </c>
      <c r="C377" s="8">
        <v>1526</v>
      </c>
      <c r="D377" s="105">
        <v>1527</v>
      </c>
      <c r="E377" s="105">
        <v>1404</v>
      </c>
      <c r="F377" s="9">
        <f t="shared" si="5"/>
        <v>-138</v>
      </c>
      <c r="G377" s="17">
        <f t="shared" si="6"/>
        <v>-8.9494163424124515E-2</v>
      </c>
      <c r="H377" s="44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4"/>
    </row>
    <row r="378" spans="1:47" s="2" customFormat="1" ht="15.95" customHeight="1" x14ac:dyDescent="0.2">
      <c r="A378" s="26" t="s">
        <v>87</v>
      </c>
      <c r="B378" s="8">
        <v>711</v>
      </c>
      <c r="C378" s="8">
        <v>609</v>
      </c>
      <c r="D378" s="105">
        <v>651</v>
      </c>
      <c r="E378" s="105">
        <v>649</v>
      </c>
      <c r="F378" s="9">
        <f t="shared" si="5"/>
        <v>-62</v>
      </c>
      <c r="G378" s="17">
        <f t="shared" si="6"/>
        <v>-8.7201125175808719E-2</v>
      </c>
      <c r="H378" s="44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4"/>
    </row>
    <row r="379" spans="1:47" s="2" customFormat="1" ht="15.95" customHeight="1" x14ac:dyDescent="0.2">
      <c r="A379" s="26" t="s">
        <v>88</v>
      </c>
      <c r="B379" s="8">
        <v>526</v>
      </c>
      <c r="C379" s="8">
        <v>505</v>
      </c>
      <c r="D379" s="105">
        <v>448</v>
      </c>
      <c r="E379" s="105">
        <v>424</v>
      </c>
      <c r="F379" s="9">
        <f t="shared" si="5"/>
        <v>-102</v>
      </c>
      <c r="G379" s="17">
        <f t="shared" si="6"/>
        <v>-0.19391634980988592</v>
      </c>
      <c r="H379" s="44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4"/>
    </row>
    <row r="380" spans="1:47" s="2" customFormat="1" ht="15.95" customHeight="1" x14ac:dyDescent="0.2">
      <c r="A380" s="26" t="s">
        <v>89</v>
      </c>
      <c r="B380" s="8">
        <v>82</v>
      </c>
      <c r="C380" s="8">
        <v>70</v>
      </c>
      <c r="D380" s="105">
        <v>55</v>
      </c>
      <c r="E380" s="105">
        <v>68</v>
      </c>
      <c r="F380" s="9">
        <f t="shared" si="5"/>
        <v>-14</v>
      </c>
      <c r="G380" s="17">
        <f t="shared" si="6"/>
        <v>-0.17073170731707318</v>
      </c>
      <c r="H380" s="44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4"/>
    </row>
    <row r="381" spans="1:47" s="2" customFormat="1" ht="15.95" customHeight="1" x14ac:dyDescent="0.2">
      <c r="A381" s="26" t="s">
        <v>90</v>
      </c>
      <c r="B381" s="8">
        <v>878</v>
      </c>
      <c r="C381" s="8">
        <v>838</v>
      </c>
      <c r="D381" s="105">
        <v>854</v>
      </c>
      <c r="E381" s="105">
        <v>851</v>
      </c>
      <c r="F381" s="9">
        <f t="shared" si="5"/>
        <v>-27</v>
      </c>
      <c r="G381" s="17">
        <f t="shared" si="6"/>
        <v>-3.0751708428246014E-2</v>
      </c>
      <c r="H381" s="44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4"/>
    </row>
    <row r="382" spans="1:47" s="2" customFormat="1" ht="15.95" customHeight="1" x14ac:dyDescent="0.2">
      <c r="A382" s="26" t="s">
        <v>91</v>
      </c>
      <c r="B382" s="8">
        <v>645</v>
      </c>
      <c r="C382" s="8">
        <v>668</v>
      </c>
      <c r="D382" s="105">
        <v>588</v>
      </c>
      <c r="E382" s="105">
        <v>599</v>
      </c>
      <c r="F382" s="9">
        <f t="shared" si="5"/>
        <v>-46</v>
      </c>
      <c r="G382" s="17">
        <f t="shared" si="6"/>
        <v>-7.131782945736434E-2</v>
      </c>
      <c r="H382" s="44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4"/>
    </row>
    <row r="383" spans="1:47" s="2" customFormat="1" ht="15.95" customHeight="1" x14ac:dyDescent="0.2">
      <c r="A383" s="26" t="s">
        <v>92</v>
      </c>
      <c r="B383" s="8">
        <v>997</v>
      </c>
      <c r="C383" s="8">
        <v>936</v>
      </c>
      <c r="D383" s="105">
        <v>955</v>
      </c>
      <c r="E383" s="105">
        <v>1042</v>
      </c>
      <c r="F383" s="9">
        <f t="shared" si="5"/>
        <v>45</v>
      </c>
      <c r="G383" s="17">
        <f t="shared" si="6"/>
        <v>4.5135406218655971E-2</v>
      </c>
      <c r="H383" s="44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4"/>
    </row>
    <row r="384" spans="1:47" s="2" customFormat="1" ht="15.95" customHeight="1" x14ac:dyDescent="0.2">
      <c r="A384" s="27" t="s">
        <v>93</v>
      </c>
      <c r="B384" s="19">
        <v>3184</v>
      </c>
      <c r="C384" s="19">
        <v>3121</v>
      </c>
      <c r="D384" s="106">
        <v>3266</v>
      </c>
      <c r="E384" s="106">
        <v>3296</v>
      </c>
      <c r="F384" s="28">
        <f t="shared" si="5"/>
        <v>112</v>
      </c>
      <c r="G384" s="20">
        <f t="shared" si="6"/>
        <v>3.5175879396984924E-2</v>
      </c>
      <c r="H384" s="44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4"/>
    </row>
    <row r="385" spans="1:47" s="2" customFormat="1" ht="15.95" customHeight="1" x14ac:dyDescent="0.2">
      <c r="A385" s="130"/>
      <c r="B385" s="29"/>
      <c r="C385" s="29"/>
      <c r="D385" s="29"/>
      <c r="E385" s="29"/>
      <c r="F385" s="30"/>
      <c r="G385" s="31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4"/>
    </row>
    <row r="386" spans="1:47" s="2" customFormat="1" ht="15.95" customHeight="1" x14ac:dyDescent="0.2">
      <c r="A386" s="147" t="s">
        <v>308</v>
      </c>
      <c r="B386" s="147"/>
      <c r="C386" s="147"/>
      <c r="D386" s="147"/>
      <c r="E386" s="147"/>
      <c r="F386" s="147"/>
      <c r="G386" s="147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4"/>
    </row>
    <row r="387" spans="1:47" s="2" customFormat="1" ht="15.95" customHeight="1" x14ac:dyDescent="0.2">
      <c r="A387" s="152" t="s">
        <v>15</v>
      </c>
      <c r="B387" s="152">
        <v>2013</v>
      </c>
      <c r="C387" s="152">
        <v>2014</v>
      </c>
      <c r="D387" s="152">
        <v>2015</v>
      </c>
      <c r="E387" s="152">
        <v>2016</v>
      </c>
      <c r="F387" s="152" t="s">
        <v>305</v>
      </c>
      <c r="G387" s="152" t="s">
        <v>306</v>
      </c>
      <c r="H387" s="44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4"/>
    </row>
    <row r="388" spans="1:47" s="2" customFormat="1" ht="15.95" customHeight="1" x14ac:dyDescent="0.2">
      <c r="A388" s="163"/>
      <c r="B388" s="163"/>
      <c r="C388" s="163"/>
      <c r="D388" s="163"/>
      <c r="E388" s="163"/>
      <c r="F388" s="163"/>
      <c r="G388" s="163"/>
      <c r="H388" s="44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4"/>
    </row>
    <row r="389" spans="1:47" s="2" customFormat="1" ht="15.95" customHeight="1" x14ac:dyDescent="0.2">
      <c r="A389" s="153"/>
      <c r="B389" s="153"/>
      <c r="C389" s="153"/>
      <c r="D389" s="153"/>
      <c r="E389" s="153"/>
      <c r="F389" s="153"/>
      <c r="G389" s="153"/>
      <c r="H389" s="44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4"/>
    </row>
    <row r="390" spans="1:47" s="2" customFormat="1" ht="15.95" customHeight="1" x14ac:dyDescent="0.2">
      <c r="A390" s="5" t="s">
        <v>94</v>
      </c>
      <c r="B390" s="7">
        <v>16214</v>
      </c>
      <c r="C390" s="7">
        <v>15773</v>
      </c>
      <c r="D390" s="104">
        <v>16048</v>
      </c>
      <c r="E390" s="104">
        <v>16039</v>
      </c>
      <c r="F390" s="25">
        <f>SUM(E390-B390)</f>
        <v>-175</v>
      </c>
      <c r="G390" s="16">
        <f>SUM(F390/B390)</f>
        <v>-1.079314172936968E-2</v>
      </c>
      <c r="H390" s="44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4"/>
    </row>
    <row r="391" spans="1:47" s="2" customFormat="1" ht="15.95" customHeight="1" x14ac:dyDescent="0.2">
      <c r="A391" s="26" t="s">
        <v>95</v>
      </c>
      <c r="B391" s="8">
        <v>280</v>
      </c>
      <c r="C391" s="8">
        <v>293</v>
      </c>
      <c r="D391" s="105">
        <v>264</v>
      </c>
      <c r="E391" s="105">
        <v>249</v>
      </c>
      <c r="F391" s="9">
        <f t="shared" ref="F391:F392" si="7">SUM(E391-B391)</f>
        <v>-31</v>
      </c>
      <c r="G391" s="17">
        <f t="shared" ref="G391:G392" si="8">SUM(F391/B391)</f>
        <v>-0.11071428571428571</v>
      </c>
      <c r="H391" s="44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4"/>
    </row>
    <row r="392" spans="1:47" s="2" customFormat="1" ht="15.95" customHeight="1" x14ac:dyDescent="0.2">
      <c r="A392" s="32" t="s">
        <v>2</v>
      </c>
      <c r="B392" s="19">
        <v>98299</v>
      </c>
      <c r="C392" s="19">
        <v>97664</v>
      </c>
      <c r="D392" s="106">
        <v>97773</v>
      </c>
      <c r="E392" s="106">
        <v>97146</v>
      </c>
      <c r="F392" s="28">
        <f t="shared" si="7"/>
        <v>-1153</v>
      </c>
      <c r="G392" s="20">
        <f t="shared" si="8"/>
        <v>-1.1729519120235201E-2</v>
      </c>
      <c r="H392" s="44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4"/>
    </row>
    <row r="393" spans="1:47" s="2" customFormat="1" ht="15.95" customHeight="1" x14ac:dyDescent="0.2">
      <c r="A393" s="161" t="s">
        <v>238</v>
      </c>
      <c r="B393" s="161"/>
      <c r="C393" s="161"/>
      <c r="D393" s="161"/>
      <c r="E393" s="161"/>
      <c r="F393" s="161"/>
      <c r="G393" s="161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4"/>
    </row>
    <row r="394" spans="1:47" s="2" customFormat="1" ht="15.95" customHeight="1" x14ac:dyDescent="0.2">
      <c r="A394" s="140" t="s">
        <v>159</v>
      </c>
      <c r="B394" s="140"/>
      <c r="C394" s="140"/>
      <c r="D394" s="140"/>
      <c r="E394" s="140"/>
      <c r="F394" s="140"/>
      <c r="G394" s="140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4"/>
    </row>
    <row r="395" spans="1:47" s="2" customFormat="1" ht="15.95" customHeight="1" x14ac:dyDescent="0.2">
      <c r="A395" s="140" t="s">
        <v>193</v>
      </c>
      <c r="B395" s="140"/>
      <c r="C395" s="140"/>
      <c r="D395" s="140"/>
      <c r="E395" s="140"/>
      <c r="F395" s="140"/>
      <c r="G395" s="140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4"/>
    </row>
    <row r="396" spans="1:47" s="2" customFormat="1" ht="15.95" customHeight="1" x14ac:dyDescent="0.2">
      <c r="A396" s="140"/>
      <c r="B396" s="140"/>
      <c r="C396" s="140"/>
      <c r="D396" s="140"/>
      <c r="E396" s="140"/>
      <c r="F396" s="140"/>
      <c r="G396" s="140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4"/>
    </row>
    <row r="397" spans="1:47" s="2" customFormat="1" ht="15.95" customHeight="1" x14ac:dyDescent="0.2">
      <c r="A397" s="147" t="s">
        <v>309</v>
      </c>
      <c r="B397" s="147"/>
      <c r="C397" s="147"/>
      <c r="D397" s="147"/>
      <c r="E397" s="147"/>
      <c r="F397" s="147"/>
      <c r="G397" s="147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4"/>
    </row>
    <row r="398" spans="1:47" s="2" customFormat="1" ht="15.95" customHeight="1" x14ac:dyDescent="0.2">
      <c r="A398" s="152" t="s">
        <v>15</v>
      </c>
      <c r="B398" s="152">
        <v>2012</v>
      </c>
      <c r="C398" s="152">
        <v>2013</v>
      </c>
      <c r="D398" s="123"/>
      <c r="E398" s="152">
        <v>2015</v>
      </c>
      <c r="F398" s="152" t="s">
        <v>310</v>
      </c>
      <c r="G398" s="152" t="s">
        <v>311</v>
      </c>
      <c r="H398" s="44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4"/>
    </row>
    <row r="399" spans="1:47" s="2" customFormat="1" ht="15.95" customHeight="1" x14ac:dyDescent="0.2">
      <c r="A399" s="163"/>
      <c r="B399" s="163"/>
      <c r="C399" s="163"/>
      <c r="D399" s="124">
        <v>2014</v>
      </c>
      <c r="E399" s="163"/>
      <c r="F399" s="163"/>
      <c r="G399" s="163"/>
      <c r="H399" s="44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4"/>
    </row>
    <row r="400" spans="1:47" s="2" customFormat="1" ht="15.95" customHeight="1" x14ac:dyDescent="0.2">
      <c r="A400" s="153"/>
      <c r="B400" s="153"/>
      <c r="C400" s="153"/>
      <c r="D400" s="125"/>
      <c r="E400" s="153"/>
      <c r="F400" s="153"/>
      <c r="G400" s="153"/>
      <c r="H400" s="44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4"/>
    </row>
    <row r="401" spans="1:47" s="2" customFormat="1" ht="15.95" customHeight="1" x14ac:dyDescent="0.2">
      <c r="A401" s="5" t="s">
        <v>16</v>
      </c>
      <c r="B401" s="7">
        <v>0</v>
      </c>
      <c r="C401" s="7">
        <v>0</v>
      </c>
      <c r="D401" s="7">
        <v>0</v>
      </c>
      <c r="E401" s="136">
        <v>0</v>
      </c>
      <c r="F401" s="8">
        <v>0</v>
      </c>
      <c r="G401" s="137">
        <v>0</v>
      </c>
      <c r="H401" s="44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4"/>
    </row>
    <row r="402" spans="1:47" s="2" customFormat="1" ht="15.95" customHeight="1" x14ac:dyDescent="0.2">
      <c r="A402" s="26" t="s">
        <v>17</v>
      </c>
      <c r="B402" s="8">
        <v>0</v>
      </c>
      <c r="C402" s="8">
        <v>0</v>
      </c>
      <c r="D402" s="8">
        <v>0</v>
      </c>
      <c r="E402" s="136">
        <v>0</v>
      </c>
      <c r="F402" s="8">
        <v>0</v>
      </c>
      <c r="G402" s="138">
        <v>0</v>
      </c>
      <c r="H402" s="44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4"/>
    </row>
    <row r="403" spans="1:47" s="2" customFormat="1" ht="15.95" customHeight="1" x14ac:dyDescent="0.2">
      <c r="A403" s="26" t="s">
        <v>18</v>
      </c>
      <c r="B403" s="8">
        <v>0</v>
      </c>
      <c r="C403" s="8">
        <v>0</v>
      </c>
      <c r="D403" s="8">
        <v>0</v>
      </c>
      <c r="E403" s="136">
        <v>0</v>
      </c>
      <c r="F403" s="8">
        <v>0</v>
      </c>
      <c r="G403" s="138">
        <v>0</v>
      </c>
      <c r="H403" s="44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4"/>
    </row>
    <row r="404" spans="1:47" s="2" customFormat="1" ht="15.95" customHeight="1" x14ac:dyDescent="0.2">
      <c r="A404" s="26" t="s">
        <v>19</v>
      </c>
      <c r="B404" s="8">
        <v>399</v>
      </c>
      <c r="C404" s="8">
        <v>382</v>
      </c>
      <c r="D404" s="8">
        <v>424</v>
      </c>
      <c r="E404" s="136">
        <v>396</v>
      </c>
      <c r="F404" s="8">
        <f>SUM(E404-B404)</f>
        <v>-3</v>
      </c>
      <c r="G404" s="138">
        <f>SUM(F404/B404)</f>
        <v>-7.5187969924812026E-3</v>
      </c>
      <c r="H404" s="44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4"/>
    </row>
    <row r="405" spans="1:47" s="2" customFormat="1" ht="15.95" customHeight="1" x14ac:dyDescent="0.2">
      <c r="A405" s="26" t="s">
        <v>20</v>
      </c>
      <c r="B405" s="8">
        <v>0</v>
      </c>
      <c r="C405" s="8">
        <v>0</v>
      </c>
      <c r="D405" s="8">
        <v>0</v>
      </c>
      <c r="E405" s="136">
        <v>0</v>
      </c>
      <c r="F405" s="8">
        <v>0</v>
      </c>
      <c r="G405" s="138">
        <v>0</v>
      </c>
      <c r="H405" s="44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4"/>
    </row>
    <row r="406" spans="1:47" s="2" customFormat="1" ht="15.95" customHeight="1" x14ac:dyDescent="0.2">
      <c r="A406" s="26" t="s">
        <v>21</v>
      </c>
      <c r="B406" s="8">
        <v>0</v>
      </c>
      <c r="C406" s="8">
        <v>0</v>
      </c>
      <c r="D406" s="8">
        <v>0</v>
      </c>
      <c r="E406" s="136">
        <v>0</v>
      </c>
      <c r="F406" s="8">
        <v>0</v>
      </c>
      <c r="G406" s="138">
        <v>0</v>
      </c>
      <c r="H406" s="44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4"/>
    </row>
    <row r="407" spans="1:47" s="2" customFormat="1" ht="15.95" customHeight="1" x14ac:dyDescent="0.2">
      <c r="A407" s="26" t="s">
        <v>22</v>
      </c>
      <c r="B407" s="8">
        <v>0</v>
      </c>
      <c r="C407" s="8">
        <v>0</v>
      </c>
      <c r="D407" s="8">
        <v>0</v>
      </c>
      <c r="E407" s="136">
        <v>0</v>
      </c>
      <c r="F407" s="8">
        <v>0</v>
      </c>
      <c r="G407" s="138">
        <v>0</v>
      </c>
      <c r="H407" s="44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4"/>
    </row>
    <row r="408" spans="1:47" s="2" customFormat="1" ht="15.95" customHeight="1" x14ac:dyDescent="0.2">
      <c r="A408" s="26" t="s">
        <v>23</v>
      </c>
      <c r="B408" s="8">
        <v>0</v>
      </c>
      <c r="C408" s="8">
        <v>0</v>
      </c>
      <c r="D408" s="8">
        <v>0</v>
      </c>
      <c r="E408" s="136">
        <v>0</v>
      </c>
      <c r="F408" s="8">
        <v>0</v>
      </c>
      <c r="G408" s="138">
        <v>0</v>
      </c>
      <c r="H408" s="44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4"/>
    </row>
    <row r="409" spans="1:47" s="2" customFormat="1" ht="15.95" customHeight="1" x14ac:dyDescent="0.2">
      <c r="A409" s="26" t="s">
        <v>24</v>
      </c>
      <c r="B409" s="8">
        <v>0</v>
      </c>
      <c r="C409" s="8">
        <v>0</v>
      </c>
      <c r="D409" s="8">
        <v>0</v>
      </c>
      <c r="E409" s="136">
        <v>0</v>
      </c>
      <c r="F409" s="8">
        <v>0</v>
      </c>
      <c r="G409" s="138">
        <v>0</v>
      </c>
      <c r="H409" s="44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4"/>
    </row>
    <row r="410" spans="1:47" s="2" customFormat="1" ht="15.95" customHeight="1" x14ac:dyDescent="0.2">
      <c r="A410" s="26" t="s">
        <v>25</v>
      </c>
      <c r="B410" s="8">
        <v>0</v>
      </c>
      <c r="C410" s="8">
        <v>0</v>
      </c>
      <c r="D410" s="8">
        <v>0</v>
      </c>
      <c r="E410" s="136">
        <v>0</v>
      </c>
      <c r="F410" s="8">
        <v>0</v>
      </c>
      <c r="G410" s="138">
        <v>0</v>
      </c>
      <c r="H410" s="44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4"/>
    </row>
    <row r="411" spans="1:47" s="2" customFormat="1" ht="15.95" customHeight="1" x14ac:dyDescent="0.2">
      <c r="A411" s="26" t="s">
        <v>26</v>
      </c>
      <c r="B411" s="33">
        <v>484</v>
      </c>
      <c r="C411" s="33">
        <v>541</v>
      </c>
      <c r="D411" s="33">
        <v>459</v>
      </c>
      <c r="E411" s="136">
        <v>455</v>
      </c>
      <c r="F411" s="8">
        <f>SUM(E411-B411)</f>
        <v>-29</v>
      </c>
      <c r="G411" s="138">
        <f>SUM(F411/B411)</f>
        <v>-5.9917355371900828E-2</v>
      </c>
      <c r="H411" s="44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4"/>
    </row>
    <row r="412" spans="1:47" s="2" customFormat="1" ht="15.95" customHeight="1" x14ac:dyDescent="0.2">
      <c r="A412" s="26" t="s">
        <v>27</v>
      </c>
      <c r="B412" s="8">
        <v>0</v>
      </c>
      <c r="C412" s="8">
        <v>0</v>
      </c>
      <c r="D412" s="8">
        <v>0</v>
      </c>
      <c r="E412" s="136">
        <v>0</v>
      </c>
      <c r="F412" s="8">
        <v>0</v>
      </c>
      <c r="G412" s="138">
        <v>0</v>
      </c>
      <c r="H412" s="44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4"/>
    </row>
    <row r="413" spans="1:47" s="2" customFormat="1" ht="15.95" customHeight="1" x14ac:dyDescent="0.2">
      <c r="A413" s="26" t="s">
        <v>28</v>
      </c>
      <c r="B413" s="33">
        <v>1224</v>
      </c>
      <c r="C413" s="33">
        <v>1133</v>
      </c>
      <c r="D413" s="33">
        <v>923</v>
      </c>
      <c r="E413" s="136">
        <v>1154</v>
      </c>
      <c r="F413" s="8">
        <f>SUM(E413-B413)</f>
        <v>-70</v>
      </c>
      <c r="G413" s="138">
        <f>SUM(F413/B413)</f>
        <v>-5.7189542483660129E-2</v>
      </c>
      <c r="H413" s="44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4"/>
    </row>
    <row r="414" spans="1:47" s="2" customFormat="1" ht="15.95" customHeight="1" x14ac:dyDescent="0.2">
      <c r="A414" s="26" t="s">
        <v>29</v>
      </c>
      <c r="B414" s="8">
        <v>461</v>
      </c>
      <c r="C414" s="8">
        <v>548</v>
      </c>
      <c r="D414" s="8">
        <v>634</v>
      </c>
      <c r="E414" s="136">
        <v>670</v>
      </c>
      <c r="F414" s="8">
        <f>SUM(E414-B414)</f>
        <v>209</v>
      </c>
      <c r="G414" s="138">
        <f>SUM(F414/B414)</f>
        <v>0.45336225596529284</v>
      </c>
      <c r="H414" s="44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4"/>
    </row>
    <row r="415" spans="1:47" s="2" customFormat="1" ht="15.95" customHeight="1" x14ac:dyDescent="0.2">
      <c r="A415" s="26" t="s">
        <v>30</v>
      </c>
      <c r="B415" s="8">
        <v>0</v>
      </c>
      <c r="C415" s="8">
        <v>0</v>
      </c>
      <c r="D415" s="8">
        <v>0</v>
      </c>
      <c r="E415" s="136">
        <v>0</v>
      </c>
      <c r="F415" s="8">
        <f t="shared" ref="F415:F420" si="9">SUM(E415-B415)</f>
        <v>0</v>
      </c>
      <c r="G415" s="138">
        <v>0</v>
      </c>
      <c r="H415" s="44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4"/>
    </row>
    <row r="416" spans="1:47" s="2" customFormat="1" ht="15.95" customHeight="1" x14ac:dyDescent="0.2">
      <c r="A416" s="26" t="s">
        <v>31</v>
      </c>
      <c r="B416" s="8">
        <v>0</v>
      </c>
      <c r="C416" s="8">
        <v>0</v>
      </c>
      <c r="D416" s="8">
        <v>0</v>
      </c>
      <c r="E416" s="136">
        <v>0</v>
      </c>
      <c r="F416" s="8">
        <f t="shared" si="9"/>
        <v>0</v>
      </c>
      <c r="G416" s="138">
        <v>0</v>
      </c>
      <c r="H416" s="44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4"/>
    </row>
    <row r="417" spans="1:47" s="2" customFormat="1" ht="15.95" customHeight="1" x14ac:dyDescent="0.2">
      <c r="A417" s="26" t="s">
        <v>32</v>
      </c>
      <c r="B417" s="8">
        <v>0</v>
      </c>
      <c r="C417" s="8">
        <v>0</v>
      </c>
      <c r="D417" s="8">
        <v>0</v>
      </c>
      <c r="E417" s="136">
        <v>0</v>
      </c>
      <c r="F417" s="8">
        <f t="shared" si="9"/>
        <v>0</v>
      </c>
      <c r="G417" s="138">
        <v>0</v>
      </c>
      <c r="H417" s="44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4"/>
    </row>
    <row r="418" spans="1:47" s="2" customFormat="1" ht="15.95" customHeight="1" x14ac:dyDescent="0.2">
      <c r="A418" s="26" t="s">
        <v>33</v>
      </c>
      <c r="B418" s="33">
        <v>937</v>
      </c>
      <c r="C418" s="33">
        <v>843</v>
      </c>
      <c r="D418" s="33">
        <v>835</v>
      </c>
      <c r="E418" s="136">
        <v>810</v>
      </c>
      <c r="F418" s="8">
        <f>SUM(E418-B418)</f>
        <v>-127</v>
      </c>
      <c r="G418" s="138">
        <f t="shared" ref="G418:G425" si="10">SUM(F418/B418)</f>
        <v>-0.13553895410885805</v>
      </c>
      <c r="H418" s="44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4"/>
    </row>
    <row r="419" spans="1:47" s="2" customFormat="1" ht="15.95" customHeight="1" x14ac:dyDescent="0.2">
      <c r="A419" s="26" t="s">
        <v>34</v>
      </c>
      <c r="B419" s="8">
        <v>0</v>
      </c>
      <c r="C419" s="8">
        <v>0</v>
      </c>
      <c r="D419" s="8">
        <v>0</v>
      </c>
      <c r="E419" s="136">
        <v>0</v>
      </c>
      <c r="F419" s="8">
        <f t="shared" si="9"/>
        <v>0</v>
      </c>
      <c r="G419" s="138">
        <v>0</v>
      </c>
      <c r="H419" s="44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4"/>
    </row>
    <row r="420" spans="1:47" s="2" customFormat="1" ht="15.95" customHeight="1" x14ac:dyDescent="0.2">
      <c r="A420" s="26" t="s">
        <v>110</v>
      </c>
      <c r="B420" s="8">
        <v>0</v>
      </c>
      <c r="C420" s="8">
        <v>0</v>
      </c>
      <c r="D420" s="8">
        <v>0</v>
      </c>
      <c r="E420" s="136">
        <v>0</v>
      </c>
      <c r="F420" s="8">
        <f t="shared" si="9"/>
        <v>0</v>
      </c>
      <c r="G420" s="138">
        <v>0</v>
      </c>
      <c r="H420" s="44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4"/>
    </row>
    <row r="421" spans="1:47" s="2" customFormat="1" ht="15.95" customHeight="1" x14ac:dyDescent="0.2">
      <c r="A421" s="26" t="s">
        <v>35</v>
      </c>
      <c r="B421" s="8">
        <v>549</v>
      </c>
      <c r="C421" s="8">
        <v>490</v>
      </c>
      <c r="D421" s="8">
        <v>492</v>
      </c>
      <c r="E421" s="136">
        <v>444</v>
      </c>
      <c r="F421" s="8">
        <f>SUM(E421-B421)</f>
        <v>-105</v>
      </c>
      <c r="G421" s="138">
        <f t="shared" si="10"/>
        <v>-0.19125683060109289</v>
      </c>
      <c r="H421" s="44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4"/>
    </row>
    <row r="422" spans="1:47" s="2" customFormat="1" ht="15.95" customHeight="1" x14ac:dyDescent="0.2">
      <c r="A422" s="26" t="s">
        <v>36</v>
      </c>
      <c r="B422" s="8">
        <v>0</v>
      </c>
      <c r="C422" s="8">
        <v>0</v>
      </c>
      <c r="D422" s="8">
        <v>0</v>
      </c>
      <c r="E422" s="136">
        <v>0</v>
      </c>
      <c r="F422" s="8">
        <v>0</v>
      </c>
      <c r="G422" s="138">
        <v>0</v>
      </c>
      <c r="H422" s="44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4"/>
    </row>
    <row r="423" spans="1:47" s="2" customFormat="1" ht="15.95" customHeight="1" x14ac:dyDescent="0.2">
      <c r="A423" s="26" t="s">
        <v>37</v>
      </c>
      <c r="B423" s="8">
        <v>0</v>
      </c>
      <c r="C423" s="8">
        <v>0</v>
      </c>
      <c r="D423" s="8">
        <v>0</v>
      </c>
      <c r="E423" s="136">
        <v>0</v>
      </c>
      <c r="F423" s="8">
        <v>0</v>
      </c>
      <c r="G423" s="138">
        <v>0</v>
      </c>
      <c r="H423" s="44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4"/>
    </row>
    <row r="424" spans="1:47" s="2" customFormat="1" ht="15.95" customHeight="1" x14ac:dyDescent="0.2">
      <c r="A424" s="26" t="s">
        <v>38</v>
      </c>
      <c r="B424" s="8">
        <v>396</v>
      </c>
      <c r="C424" s="8">
        <v>349</v>
      </c>
      <c r="D424" s="8">
        <v>326</v>
      </c>
      <c r="E424" s="136">
        <v>382</v>
      </c>
      <c r="F424" s="8">
        <f>SUM(E424-B424)</f>
        <v>-14</v>
      </c>
      <c r="G424" s="138">
        <f t="shared" si="10"/>
        <v>-3.5353535353535352E-2</v>
      </c>
      <c r="H424" s="44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4"/>
    </row>
    <row r="425" spans="1:47" s="2" customFormat="1" ht="15.95" customHeight="1" x14ac:dyDescent="0.2">
      <c r="A425" s="26" t="s">
        <v>158</v>
      </c>
      <c r="B425" s="8">
        <v>1951</v>
      </c>
      <c r="C425" s="8">
        <v>1769</v>
      </c>
      <c r="D425" s="8">
        <v>2768</v>
      </c>
      <c r="E425" s="136">
        <v>2201</v>
      </c>
      <c r="F425" s="8">
        <f>SUM(E425-B425)</f>
        <v>250</v>
      </c>
      <c r="G425" s="138">
        <f t="shared" si="10"/>
        <v>0.12813941568426448</v>
      </c>
      <c r="H425" s="44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4"/>
    </row>
    <row r="426" spans="1:47" s="2" customFormat="1" ht="15.95" customHeight="1" x14ac:dyDescent="0.2">
      <c r="A426" s="26" t="s">
        <v>39</v>
      </c>
      <c r="B426" s="8">
        <v>0</v>
      </c>
      <c r="C426" s="8">
        <v>0</v>
      </c>
      <c r="D426" s="8">
        <v>0</v>
      </c>
      <c r="E426" s="136">
        <v>0</v>
      </c>
      <c r="F426" s="8">
        <v>0</v>
      </c>
      <c r="G426" s="138">
        <v>0</v>
      </c>
      <c r="H426" s="44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4"/>
    </row>
    <row r="427" spans="1:47" s="2" customFormat="1" ht="15.95" customHeight="1" x14ac:dyDescent="0.2">
      <c r="A427" s="27" t="s">
        <v>40</v>
      </c>
      <c r="B427" s="19">
        <v>259</v>
      </c>
      <c r="C427" s="19">
        <v>281</v>
      </c>
      <c r="D427" s="19">
        <v>253</v>
      </c>
      <c r="E427" s="106">
        <v>251</v>
      </c>
      <c r="F427" s="19">
        <f>SUM(E427-B427)</f>
        <v>-8</v>
      </c>
      <c r="G427" s="115">
        <f>SUM(F427/B427)</f>
        <v>-3.0888030888030889E-2</v>
      </c>
      <c r="H427" s="44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4"/>
    </row>
    <row r="428" spans="1:47" s="2" customFormat="1" ht="15.95" customHeight="1" x14ac:dyDescent="0.2">
      <c r="A428" s="140"/>
      <c r="B428" s="140"/>
      <c r="C428" s="140"/>
      <c r="D428" s="140"/>
      <c r="E428" s="140"/>
      <c r="F428" s="140"/>
      <c r="G428" s="140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4"/>
    </row>
    <row r="429" spans="1:47" s="2" customFormat="1" ht="15.95" customHeight="1" x14ac:dyDescent="0.2">
      <c r="A429" s="147" t="s">
        <v>312</v>
      </c>
      <c r="B429" s="147"/>
      <c r="C429" s="147"/>
      <c r="D429" s="147"/>
      <c r="E429" s="147"/>
      <c r="F429" s="147"/>
      <c r="G429" s="147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4"/>
    </row>
    <row r="430" spans="1:47" s="2" customFormat="1" ht="15.95" customHeight="1" x14ac:dyDescent="0.2">
      <c r="A430" s="152" t="s">
        <v>15</v>
      </c>
      <c r="B430" s="152">
        <v>2012</v>
      </c>
      <c r="C430" s="152">
        <v>2013</v>
      </c>
      <c r="D430" s="123"/>
      <c r="E430" s="152">
        <v>2015</v>
      </c>
      <c r="F430" s="152" t="s">
        <v>310</v>
      </c>
      <c r="G430" s="152" t="s">
        <v>311</v>
      </c>
      <c r="H430" s="44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4"/>
    </row>
    <row r="431" spans="1:47" s="2" customFormat="1" ht="15.95" customHeight="1" x14ac:dyDescent="0.2">
      <c r="A431" s="163"/>
      <c r="B431" s="163"/>
      <c r="C431" s="163"/>
      <c r="D431" s="124">
        <v>2014</v>
      </c>
      <c r="E431" s="163"/>
      <c r="F431" s="163"/>
      <c r="G431" s="163"/>
      <c r="H431" s="44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4"/>
    </row>
    <row r="432" spans="1:47" s="2" customFormat="1" ht="15.95" customHeight="1" x14ac:dyDescent="0.2">
      <c r="A432" s="153"/>
      <c r="B432" s="153"/>
      <c r="C432" s="153"/>
      <c r="D432" s="125"/>
      <c r="E432" s="153"/>
      <c r="F432" s="153"/>
      <c r="G432" s="153"/>
      <c r="H432" s="44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4"/>
    </row>
    <row r="433" spans="1:47" s="2" customFormat="1" ht="15.95" customHeight="1" x14ac:dyDescent="0.2">
      <c r="A433" s="5" t="s">
        <v>41</v>
      </c>
      <c r="B433" s="7">
        <v>943</v>
      </c>
      <c r="C433" s="7">
        <v>933</v>
      </c>
      <c r="D433" s="7">
        <v>829</v>
      </c>
      <c r="E433" s="136">
        <v>847</v>
      </c>
      <c r="F433" s="7">
        <f>SUM(E433-B433)</f>
        <v>-96</v>
      </c>
      <c r="G433" s="137">
        <f>SUM(F433/B433)</f>
        <v>-0.10180275715800637</v>
      </c>
      <c r="H433" s="44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4"/>
    </row>
    <row r="434" spans="1:47" s="2" customFormat="1" ht="15.95" customHeight="1" x14ac:dyDescent="0.2">
      <c r="A434" s="26" t="s">
        <v>42</v>
      </c>
      <c r="B434" s="8">
        <v>0</v>
      </c>
      <c r="C434" s="8">
        <v>0</v>
      </c>
      <c r="D434" s="8">
        <v>0</v>
      </c>
      <c r="E434" s="136">
        <v>0</v>
      </c>
      <c r="F434" s="8">
        <v>0</v>
      </c>
      <c r="G434" s="138">
        <v>0</v>
      </c>
      <c r="H434" s="44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4"/>
    </row>
    <row r="435" spans="1:47" s="2" customFormat="1" ht="15.95" customHeight="1" x14ac:dyDescent="0.2">
      <c r="A435" s="26" t="s">
        <v>43</v>
      </c>
      <c r="B435" s="8">
        <v>0</v>
      </c>
      <c r="C435" s="8">
        <v>0</v>
      </c>
      <c r="D435" s="8">
        <v>0</v>
      </c>
      <c r="E435" s="136">
        <v>0</v>
      </c>
      <c r="F435" s="8">
        <v>0</v>
      </c>
      <c r="G435" s="138">
        <v>0</v>
      </c>
      <c r="H435" s="44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4"/>
    </row>
    <row r="436" spans="1:47" s="2" customFormat="1" ht="15.95" customHeight="1" x14ac:dyDescent="0.2">
      <c r="A436" s="26" t="s">
        <v>44</v>
      </c>
      <c r="B436" s="8">
        <v>0</v>
      </c>
      <c r="C436" s="8">
        <v>0</v>
      </c>
      <c r="D436" s="8">
        <v>0</v>
      </c>
      <c r="E436" s="136">
        <v>0</v>
      </c>
      <c r="F436" s="8">
        <v>0</v>
      </c>
      <c r="G436" s="138">
        <v>0</v>
      </c>
      <c r="H436" s="44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4"/>
    </row>
    <row r="437" spans="1:47" s="2" customFormat="1" ht="15.95" customHeight="1" x14ac:dyDescent="0.2">
      <c r="A437" s="26" t="s">
        <v>45</v>
      </c>
      <c r="B437" s="8">
        <v>0</v>
      </c>
      <c r="C437" s="8">
        <v>0</v>
      </c>
      <c r="D437" s="8">
        <v>0</v>
      </c>
      <c r="E437" s="136">
        <v>0</v>
      </c>
      <c r="F437" s="8">
        <v>0</v>
      </c>
      <c r="G437" s="138">
        <v>0</v>
      </c>
      <c r="H437" s="44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4"/>
    </row>
    <row r="438" spans="1:47" s="2" customFormat="1" ht="15.95" customHeight="1" x14ac:dyDescent="0.2">
      <c r="A438" s="26" t="s">
        <v>46</v>
      </c>
      <c r="B438" s="8">
        <v>3606</v>
      </c>
      <c r="C438" s="8">
        <v>3661</v>
      </c>
      <c r="D438" s="8">
        <v>3482</v>
      </c>
      <c r="E438" s="136">
        <v>3452</v>
      </c>
      <c r="F438" s="8">
        <f>SUM(E438-B438)</f>
        <v>-154</v>
      </c>
      <c r="G438" s="138">
        <f t="shared" ref="G438" si="11">SUM(F438/B438)</f>
        <v>-4.2706600110926231E-2</v>
      </c>
      <c r="H438" s="44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4"/>
    </row>
    <row r="439" spans="1:47" s="2" customFormat="1" ht="15.95" customHeight="1" x14ac:dyDescent="0.2">
      <c r="A439" s="26" t="s">
        <v>47</v>
      </c>
      <c r="B439" s="8">
        <v>0</v>
      </c>
      <c r="C439" s="8">
        <v>0</v>
      </c>
      <c r="D439" s="8">
        <v>0</v>
      </c>
      <c r="E439" s="136">
        <v>0</v>
      </c>
      <c r="F439" s="8">
        <v>0</v>
      </c>
      <c r="G439" s="138">
        <v>0</v>
      </c>
      <c r="H439" s="44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4"/>
    </row>
    <row r="440" spans="1:47" s="2" customFormat="1" ht="15.95" customHeight="1" x14ac:dyDescent="0.2">
      <c r="A440" s="26" t="s">
        <v>48</v>
      </c>
      <c r="B440" s="8">
        <v>0</v>
      </c>
      <c r="C440" s="8">
        <v>0</v>
      </c>
      <c r="D440" s="8">
        <v>0</v>
      </c>
      <c r="E440" s="136">
        <v>0</v>
      </c>
      <c r="F440" s="8">
        <v>0</v>
      </c>
      <c r="G440" s="138">
        <v>0</v>
      </c>
      <c r="H440" s="44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4"/>
    </row>
    <row r="441" spans="1:47" s="2" customFormat="1" ht="15.95" customHeight="1" x14ac:dyDescent="0.2">
      <c r="A441" s="26" t="s">
        <v>49</v>
      </c>
      <c r="B441" s="8">
        <v>0</v>
      </c>
      <c r="C441" s="8">
        <v>0</v>
      </c>
      <c r="D441" s="8">
        <v>0</v>
      </c>
      <c r="E441" s="136">
        <v>0</v>
      </c>
      <c r="F441" s="8">
        <v>0</v>
      </c>
      <c r="G441" s="138">
        <v>0</v>
      </c>
      <c r="H441" s="44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4"/>
    </row>
    <row r="442" spans="1:47" s="2" customFormat="1" ht="15.95" customHeight="1" x14ac:dyDescent="0.2">
      <c r="A442" s="26" t="s">
        <v>50</v>
      </c>
      <c r="B442" s="8">
        <v>0</v>
      </c>
      <c r="C442" s="8">
        <v>0</v>
      </c>
      <c r="D442" s="8">
        <v>0</v>
      </c>
      <c r="E442" s="136">
        <v>0</v>
      </c>
      <c r="F442" s="8">
        <v>0</v>
      </c>
      <c r="G442" s="138">
        <v>0</v>
      </c>
      <c r="H442" s="44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4"/>
    </row>
    <row r="443" spans="1:47" s="2" customFormat="1" ht="15.95" customHeight="1" x14ac:dyDescent="0.2">
      <c r="A443" s="26" t="s">
        <v>51</v>
      </c>
      <c r="B443" s="33">
        <v>1228</v>
      </c>
      <c r="C443" s="33">
        <v>1198</v>
      </c>
      <c r="D443" s="33">
        <v>1072</v>
      </c>
      <c r="E443" s="136">
        <v>963</v>
      </c>
      <c r="F443" s="8">
        <f>SUM(E443-B443)</f>
        <v>-265</v>
      </c>
      <c r="G443" s="138">
        <f>SUM(F443/B443)</f>
        <v>-0.21579804560260588</v>
      </c>
      <c r="H443" s="44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4"/>
    </row>
    <row r="444" spans="1:47" s="2" customFormat="1" ht="15.95" customHeight="1" x14ac:dyDescent="0.2">
      <c r="A444" s="26" t="s">
        <v>52</v>
      </c>
      <c r="B444" s="33">
        <v>1506</v>
      </c>
      <c r="C444" s="33">
        <v>1740</v>
      </c>
      <c r="D444" s="33">
        <v>1556</v>
      </c>
      <c r="E444" s="136">
        <v>1357</v>
      </c>
      <c r="F444" s="8">
        <f>SUM(E444-B444)</f>
        <v>-149</v>
      </c>
      <c r="G444" s="138">
        <f>SUM(F444/B444)</f>
        <v>-9.8937583001328017E-2</v>
      </c>
      <c r="H444" s="44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4"/>
    </row>
    <row r="445" spans="1:47" s="2" customFormat="1" ht="15.95" customHeight="1" x14ac:dyDescent="0.2">
      <c r="A445" s="26" t="s">
        <v>53</v>
      </c>
      <c r="B445" s="8">
        <v>0</v>
      </c>
      <c r="C445" s="8">
        <v>0</v>
      </c>
      <c r="D445" s="8">
        <v>0</v>
      </c>
      <c r="E445" s="136">
        <v>0</v>
      </c>
      <c r="F445" s="8">
        <v>0</v>
      </c>
      <c r="G445" s="138">
        <v>0</v>
      </c>
      <c r="H445" s="44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4"/>
    </row>
    <row r="446" spans="1:47" s="2" customFormat="1" ht="15.95" customHeight="1" x14ac:dyDescent="0.2">
      <c r="A446" s="26" t="s">
        <v>54</v>
      </c>
      <c r="B446" s="33">
        <v>1865</v>
      </c>
      <c r="C446" s="33">
        <v>1896</v>
      </c>
      <c r="D446" s="33">
        <v>1926</v>
      </c>
      <c r="E446" s="136">
        <v>2427</v>
      </c>
      <c r="F446" s="8">
        <f>SUM(E446-B446)</f>
        <v>562</v>
      </c>
      <c r="G446" s="138">
        <f>SUM(F446/B446)</f>
        <v>0.30134048257372653</v>
      </c>
      <c r="H446" s="44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4"/>
    </row>
    <row r="447" spans="1:47" s="2" customFormat="1" ht="15.95" customHeight="1" x14ac:dyDescent="0.2">
      <c r="A447" s="26" t="s">
        <v>55</v>
      </c>
      <c r="B447" s="8">
        <v>0</v>
      </c>
      <c r="C447" s="8">
        <v>0</v>
      </c>
      <c r="D447" s="8">
        <v>0</v>
      </c>
      <c r="E447" s="136">
        <v>0</v>
      </c>
      <c r="F447" s="8">
        <f t="shared" ref="F447:F457" si="12">SUM(E447-B447)</f>
        <v>0</v>
      </c>
      <c r="G447" s="138">
        <v>0</v>
      </c>
      <c r="H447" s="44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4"/>
    </row>
    <row r="448" spans="1:47" s="2" customFormat="1" ht="15.95" customHeight="1" x14ac:dyDescent="0.2">
      <c r="A448" s="26" t="s">
        <v>56</v>
      </c>
      <c r="B448" s="8">
        <v>0</v>
      </c>
      <c r="C448" s="8">
        <v>0</v>
      </c>
      <c r="D448" s="8">
        <v>0</v>
      </c>
      <c r="E448" s="136">
        <v>0</v>
      </c>
      <c r="F448" s="8">
        <f t="shared" si="12"/>
        <v>0</v>
      </c>
      <c r="G448" s="138">
        <v>0</v>
      </c>
      <c r="H448" s="44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4"/>
    </row>
    <row r="449" spans="1:47" s="2" customFormat="1" ht="15.95" customHeight="1" x14ac:dyDescent="0.2">
      <c r="A449" s="26" t="s">
        <v>57</v>
      </c>
      <c r="B449" s="8">
        <v>0</v>
      </c>
      <c r="C449" s="8">
        <v>0</v>
      </c>
      <c r="D449" s="8">
        <v>0</v>
      </c>
      <c r="E449" s="136">
        <v>0</v>
      </c>
      <c r="F449" s="8">
        <f t="shared" si="12"/>
        <v>0</v>
      </c>
      <c r="G449" s="138">
        <v>0</v>
      </c>
      <c r="H449" s="44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4"/>
    </row>
    <row r="450" spans="1:47" s="2" customFormat="1" ht="15.95" customHeight="1" x14ac:dyDescent="0.2">
      <c r="A450" s="26" t="s">
        <v>58</v>
      </c>
      <c r="B450" s="8">
        <v>0</v>
      </c>
      <c r="C450" s="8">
        <v>0</v>
      </c>
      <c r="D450" s="8">
        <v>0</v>
      </c>
      <c r="E450" s="136">
        <v>0</v>
      </c>
      <c r="F450" s="8">
        <f t="shared" si="12"/>
        <v>0</v>
      </c>
      <c r="G450" s="138">
        <v>0</v>
      </c>
      <c r="H450" s="44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4"/>
    </row>
    <row r="451" spans="1:47" s="2" customFormat="1" ht="15.95" customHeight="1" x14ac:dyDescent="0.2">
      <c r="A451" s="26" t="s">
        <v>59</v>
      </c>
      <c r="B451" s="8">
        <v>0</v>
      </c>
      <c r="C451" s="8">
        <v>0</v>
      </c>
      <c r="D451" s="8">
        <v>0</v>
      </c>
      <c r="E451" s="136">
        <v>0</v>
      </c>
      <c r="F451" s="8">
        <f t="shared" si="12"/>
        <v>0</v>
      </c>
      <c r="G451" s="138">
        <v>0</v>
      </c>
      <c r="H451" s="44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4"/>
    </row>
    <row r="452" spans="1:47" s="2" customFormat="1" ht="15.95" customHeight="1" x14ac:dyDescent="0.2">
      <c r="A452" s="26" t="s">
        <v>60</v>
      </c>
      <c r="B452" s="8">
        <v>0</v>
      </c>
      <c r="C452" s="8">
        <v>0</v>
      </c>
      <c r="D452" s="8">
        <v>0</v>
      </c>
      <c r="E452" s="136">
        <v>0</v>
      </c>
      <c r="F452" s="8">
        <f t="shared" si="12"/>
        <v>0</v>
      </c>
      <c r="G452" s="138">
        <v>0</v>
      </c>
      <c r="H452" s="44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4"/>
    </row>
    <row r="453" spans="1:47" s="2" customFormat="1" ht="15.95" customHeight="1" x14ac:dyDescent="0.2">
      <c r="A453" s="26" t="s">
        <v>61</v>
      </c>
      <c r="B453" s="8">
        <v>0</v>
      </c>
      <c r="C453" s="8">
        <v>0</v>
      </c>
      <c r="D453" s="8">
        <v>0</v>
      </c>
      <c r="E453" s="136">
        <v>0</v>
      </c>
      <c r="F453" s="8">
        <f t="shared" si="12"/>
        <v>0</v>
      </c>
      <c r="G453" s="138">
        <v>0</v>
      </c>
      <c r="H453" s="44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4"/>
    </row>
    <row r="454" spans="1:47" s="2" customFormat="1" ht="15.95" customHeight="1" x14ac:dyDescent="0.2">
      <c r="A454" s="26" t="s">
        <v>150</v>
      </c>
      <c r="B454" s="8">
        <v>0</v>
      </c>
      <c r="C454" s="8">
        <v>0</v>
      </c>
      <c r="D454" s="8">
        <v>0</v>
      </c>
      <c r="E454" s="136">
        <v>0</v>
      </c>
      <c r="F454" s="8">
        <f t="shared" si="12"/>
        <v>0</v>
      </c>
      <c r="G454" s="138">
        <v>0</v>
      </c>
      <c r="H454" s="44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4"/>
    </row>
    <row r="455" spans="1:47" s="2" customFormat="1" ht="15.95" customHeight="1" x14ac:dyDescent="0.2">
      <c r="A455" s="26" t="s">
        <v>62</v>
      </c>
      <c r="B455" s="8">
        <v>3747</v>
      </c>
      <c r="C455" s="8">
        <v>3480</v>
      </c>
      <c r="D455" s="8">
        <v>3321</v>
      </c>
      <c r="E455" s="136">
        <v>3115</v>
      </c>
      <c r="F455" s="8">
        <f>SUM(E455-B455)</f>
        <v>-632</v>
      </c>
      <c r="G455" s="138">
        <f>SUM(F455/B455)</f>
        <v>-0.16866826794769149</v>
      </c>
      <c r="H455" s="44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4"/>
    </row>
    <row r="456" spans="1:47" s="2" customFormat="1" ht="15.95" customHeight="1" x14ac:dyDescent="0.2">
      <c r="A456" s="26" t="s">
        <v>63</v>
      </c>
      <c r="B456" s="8">
        <v>0</v>
      </c>
      <c r="C456" s="8">
        <v>0</v>
      </c>
      <c r="D456" s="8">
        <v>0</v>
      </c>
      <c r="E456" s="136">
        <v>0</v>
      </c>
      <c r="F456" s="8">
        <f t="shared" si="12"/>
        <v>0</v>
      </c>
      <c r="G456" s="138">
        <v>0</v>
      </c>
      <c r="H456" s="44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4"/>
    </row>
    <row r="457" spans="1:47" s="2" customFormat="1" ht="15.95" customHeight="1" x14ac:dyDescent="0.2">
      <c r="A457" s="26" t="s">
        <v>64</v>
      </c>
      <c r="B457" s="8">
        <v>0</v>
      </c>
      <c r="C457" s="8">
        <v>0</v>
      </c>
      <c r="D457" s="8">
        <v>0</v>
      </c>
      <c r="E457" s="136">
        <v>0</v>
      </c>
      <c r="F457" s="8">
        <f t="shared" si="12"/>
        <v>0</v>
      </c>
      <c r="G457" s="138">
        <v>0</v>
      </c>
      <c r="H457" s="44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4"/>
    </row>
    <row r="458" spans="1:47" s="2" customFormat="1" ht="15.95" customHeight="1" x14ac:dyDescent="0.2">
      <c r="A458" s="26" t="s">
        <v>65</v>
      </c>
      <c r="B458" s="8">
        <v>227</v>
      </c>
      <c r="C458" s="8">
        <v>209</v>
      </c>
      <c r="D458" s="8">
        <v>225</v>
      </c>
      <c r="E458" s="136">
        <v>197</v>
      </c>
      <c r="F458" s="8">
        <f>SUM(E458-B458)</f>
        <v>-30</v>
      </c>
      <c r="G458" s="138">
        <f>SUM(F458/B458)</f>
        <v>-0.13215859030837004</v>
      </c>
      <c r="H458" s="44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4"/>
    </row>
    <row r="459" spans="1:47" s="2" customFormat="1" ht="15.95" customHeight="1" x14ac:dyDescent="0.2">
      <c r="A459" s="27" t="s">
        <v>66</v>
      </c>
      <c r="B459" s="19">
        <v>0</v>
      </c>
      <c r="C459" s="19">
        <v>0</v>
      </c>
      <c r="D459" s="19">
        <v>0</v>
      </c>
      <c r="E459" s="106">
        <v>0</v>
      </c>
      <c r="F459" s="19">
        <v>0</v>
      </c>
      <c r="G459" s="115">
        <v>0</v>
      </c>
      <c r="H459" s="44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4"/>
    </row>
    <row r="460" spans="1:47" s="2" customFormat="1" ht="15.95" customHeight="1" x14ac:dyDescent="0.2">
      <c r="A460" s="140"/>
      <c r="B460" s="140"/>
      <c r="C460" s="140"/>
      <c r="D460" s="140"/>
      <c r="E460" s="140"/>
      <c r="F460" s="140"/>
      <c r="G460" s="140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4"/>
    </row>
    <row r="461" spans="1:47" s="2" customFormat="1" ht="15.95" customHeight="1" x14ac:dyDescent="0.2">
      <c r="A461" s="147" t="s">
        <v>312</v>
      </c>
      <c r="B461" s="147"/>
      <c r="C461" s="147"/>
      <c r="D461" s="147"/>
      <c r="E461" s="147"/>
      <c r="F461" s="147"/>
      <c r="G461" s="147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4"/>
    </row>
    <row r="462" spans="1:47" s="2" customFormat="1" ht="15.95" customHeight="1" x14ac:dyDescent="0.2">
      <c r="A462" s="152" t="s">
        <v>15</v>
      </c>
      <c r="B462" s="152">
        <v>2012</v>
      </c>
      <c r="C462" s="152">
        <v>2013</v>
      </c>
      <c r="D462" s="123"/>
      <c r="E462" s="152">
        <v>2015</v>
      </c>
      <c r="F462" s="152" t="s">
        <v>310</v>
      </c>
      <c r="G462" s="152" t="s">
        <v>311</v>
      </c>
      <c r="H462" s="44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4"/>
    </row>
    <row r="463" spans="1:47" s="2" customFormat="1" ht="15.95" customHeight="1" x14ac:dyDescent="0.2">
      <c r="A463" s="163"/>
      <c r="B463" s="163"/>
      <c r="C463" s="163"/>
      <c r="D463" s="124">
        <v>2014</v>
      </c>
      <c r="E463" s="163"/>
      <c r="F463" s="163"/>
      <c r="G463" s="163"/>
      <c r="H463" s="44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4"/>
    </row>
    <row r="464" spans="1:47" s="2" customFormat="1" ht="15.95" customHeight="1" x14ac:dyDescent="0.2">
      <c r="A464" s="153"/>
      <c r="B464" s="153"/>
      <c r="C464" s="153"/>
      <c r="D464" s="125"/>
      <c r="E464" s="153"/>
      <c r="F464" s="153"/>
      <c r="G464" s="153"/>
      <c r="H464" s="44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4"/>
    </row>
    <row r="465" spans="1:47" s="2" customFormat="1" ht="15.95" customHeight="1" x14ac:dyDescent="0.2">
      <c r="A465" s="34" t="s">
        <v>67</v>
      </c>
      <c r="B465" s="139">
        <v>0</v>
      </c>
      <c r="C465" s="139">
        <v>0</v>
      </c>
      <c r="D465" s="139">
        <v>0</v>
      </c>
      <c r="E465" s="136">
        <v>0</v>
      </c>
      <c r="F465" s="139">
        <v>0</v>
      </c>
      <c r="G465" s="16">
        <v>0</v>
      </c>
      <c r="H465" s="44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4"/>
    </row>
    <row r="466" spans="1:47" s="2" customFormat="1" ht="15.95" customHeight="1" x14ac:dyDescent="0.2">
      <c r="A466" s="26" t="s">
        <v>68</v>
      </c>
      <c r="B466" s="8">
        <v>0</v>
      </c>
      <c r="C466" s="8">
        <v>0</v>
      </c>
      <c r="D466" s="8">
        <v>0</v>
      </c>
      <c r="E466" s="136">
        <v>0</v>
      </c>
      <c r="F466" s="8">
        <v>0</v>
      </c>
      <c r="G466" s="138">
        <v>0</v>
      </c>
      <c r="H466" s="44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4"/>
    </row>
    <row r="467" spans="1:47" s="2" customFormat="1" ht="15.95" customHeight="1" x14ac:dyDescent="0.2">
      <c r="A467" s="26" t="s">
        <v>69</v>
      </c>
      <c r="B467" s="8">
        <v>0</v>
      </c>
      <c r="C467" s="8">
        <v>0</v>
      </c>
      <c r="D467" s="8">
        <v>0</v>
      </c>
      <c r="E467" s="136">
        <v>0</v>
      </c>
      <c r="F467" s="8">
        <v>0</v>
      </c>
      <c r="G467" s="138">
        <v>0</v>
      </c>
      <c r="H467" s="44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4"/>
    </row>
    <row r="468" spans="1:47" s="2" customFormat="1" ht="15.95" customHeight="1" x14ac:dyDescent="0.2">
      <c r="A468" s="26" t="s">
        <v>70</v>
      </c>
      <c r="B468" s="33">
        <v>564</v>
      </c>
      <c r="C468" s="33">
        <v>554</v>
      </c>
      <c r="D468" s="33">
        <v>559</v>
      </c>
      <c r="E468" s="136">
        <v>523</v>
      </c>
      <c r="F468" s="8">
        <f>SUM(E468-B468)</f>
        <v>-41</v>
      </c>
      <c r="G468" s="138">
        <f>SUM(F468/B468)</f>
        <v>-7.2695035460992902E-2</v>
      </c>
      <c r="H468" s="44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4"/>
    </row>
    <row r="469" spans="1:47" s="2" customFormat="1" ht="15.95" customHeight="1" x14ac:dyDescent="0.2">
      <c r="A469" s="26" t="s">
        <v>71</v>
      </c>
      <c r="B469" s="8">
        <v>358</v>
      </c>
      <c r="C469" s="8">
        <v>377</v>
      </c>
      <c r="D469" s="8">
        <v>448</v>
      </c>
      <c r="E469" s="136">
        <v>311</v>
      </c>
      <c r="F469" s="8">
        <f>SUM(E469-B469)</f>
        <v>-47</v>
      </c>
      <c r="G469" s="138">
        <f t="shared" ref="G469:G471" si="13">SUM(F469/B469)</f>
        <v>-0.13128491620111732</v>
      </c>
      <c r="H469" s="44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4"/>
    </row>
    <row r="470" spans="1:47" s="2" customFormat="1" ht="15.95" customHeight="1" x14ac:dyDescent="0.2">
      <c r="A470" s="26" t="s">
        <v>72</v>
      </c>
      <c r="B470" s="8">
        <v>0</v>
      </c>
      <c r="C470" s="8">
        <v>0</v>
      </c>
      <c r="D470" s="8">
        <v>0</v>
      </c>
      <c r="E470" s="136">
        <v>0</v>
      </c>
      <c r="F470" s="8">
        <v>0</v>
      </c>
      <c r="G470" s="138">
        <v>0</v>
      </c>
      <c r="H470" s="44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4"/>
    </row>
    <row r="471" spans="1:47" s="2" customFormat="1" ht="15.95" customHeight="1" x14ac:dyDescent="0.2">
      <c r="A471" s="26" t="s">
        <v>73</v>
      </c>
      <c r="B471" s="8">
        <v>689</v>
      </c>
      <c r="C471" s="8">
        <v>690</v>
      </c>
      <c r="D471" s="8">
        <v>571</v>
      </c>
      <c r="E471" s="136">
        <v>564</v>
      </c>
      <c r="F471" s="8">
        <f>SUM(E471-B471)</f>
        <v>-125</v>
      </c>
      <c r="G471" s="138">
        <f t="shared" si="13"/>
        <v>-0.18142235123367198</v>
      </c>
      <c r="H471" s="44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4"/>
    </row>
    <row r="472" spans="1:47" s="2" customFormat="1" ht="15.95" customHeight="1" x14ac:dyDescent="0.2">
      <c r="A472" s="26" t="s">
        <v>74</v>
      </c>
      <c r="B472" s="8">
        <v>0</v>
      </c>
      <c r="C472" s="8">
        <v>0</v>
      </c>
      <c r="D472" s="8">
        <v>0</v>
      </c>
      <c r="E472" s="136">
        <v>0</v>
      </c>
      <c r="F472" s="8">
        <v>0</v>
      </c>
      <c r="G472" s="138">
        <v>0</v>
      </c>
      <c r="H472" s="44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4"/>
    </row>
    <row r="473" spans="1:47" s="2" customFormat="1" ht="15.95" customHeight="1" x14ac:dyDescent="0.2">
      <c r="A473" s="26" t="s">
        <v>75</v>
      </c>
      <c r="B473" s="8">
        <v>2839</v>
      </c>
      <c r="C473" s="8">
        <v>3446</v>
      </c>
      <c r="D473" s="8">
        <v>2959</v>
      </c>
      <c r="E473" s="136">
        <v>2954</v>
      </c>
      <c r="F473" s="8">
        <f>SUM(E473-B473)</f>
        <v>115</v>
      </c>
      <c r="G473" s="138">
        <f>SUM(F473/B473)</f>
        <v>4.0507220852412824E-2</v>
      </c>
      <c r="H473" s="44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4"/>
    </row>
    <row r="474" spans="1:47" s="2" customFormat="1" ht="15.95" customHeight="1" x14ac:dyDescent="0.2">
      <c r="A474" s="26" t="s">
        <v>76</v>
      </c>
      <c r="B474" s="8">
        <v>0</v>
      </c>
      <c r="C474" s="8">
        <v>0</v>
      </c>
      <c r="D474" s="8">
        <v>0</v>
      </c>
      <c r="E474" s="136">
        <v>0</v>
      </c>
      <c r="F474" s="8">
        <v>0</v>
      </c>
      <c r="G474" s="138">
        <v>0</v>
      </c>
      <c r="H474" s="44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4"/>
    </row>
    <row r="475" spans="1:47" s="2" customFormat="1" ht="15.95" customHeight="1" x14ac:dyDescent="0.2">
      <c r="A475" s="26" t="s">
        <v>77</v>
      </c>
      <c r="B475" s="8">
        <v>0</v>
      </c>
      <c r="C475" s="8">
        <v>0</v>
      </c>
      <c r="D475" s="8">
        <v>0</v>
      </c>
      <c r="E475" s="136">
        <v>0</v>
      </c>
      <c r="F475" s="8">
        <v>0</v>
      </c>
      <c r="G475" s="138">
        <v>0</v>
      </c>
      <c r="H475" s="44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4"/>
    </row>
    <row r="476" spans="1:47" s="2" customFormat="1" ht="15.95" customHeight="1" x14ac:dyDescent="0.2">
      <c r="A476" s="26" t="s">
        <v>78</v>
      </c>
      <c r="B476" s="8">
        <v>0</v>
      </c>
      <c r="C476" s="8">
        <v>0</v>
      </c>
      <c r="D476" s="8">
        <v>0</v>
      </c>
      <c r="E476" s="136">
        <v>0</v>
      </c>
      <c r="F476" s="8">
        <v>0</v>
      </c>
      <c r="G476" s="138">
        <v>0</v>
      </c>
      <c r="H476" s="44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4"/>
    </row>
    <row r="477" spans="1:47" s="2" customFormat="1" ht="15.95" customHeight="1" x14ac:dyDescent="0.2">
      <c r="A477" s="26" t="s">
        <v>79</v>
      </c>
      <c r="B477" s="8">
        <v>0</v>
      </c>
      <c r="C477" s="8">
        <v>0</v>
      </c>
      <c r="D477" s="8">
        <v>0</v>
      </c>
      <c r="E477" s="136">
        <v>0</v>
      </c>
      <c r="F477" s="8">
        <v>0</v>
      </c>
      <c r="G477" s="138">
        <v>0</v>
      </c>
      <c r="H477" s="44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4"/>
    </row>
    <row r="478" spans="1:47" s="2" customFormat="1" ht="15.95" customHeight="1" x14ac:dyDescent="0.2">
      <c r="A478" s="26" t="s">
        <v>80</v>
      </c>
      <c r="B478" s="8">
        <v>0</v>
      </c>
      <c r="C478" s="8">
        <v>0</v>
      </c>
      <c r="D478" s="8">
        <v>0</v>
      </c>
      <c r="E478" s="136">
        <v>0</v>
      </c>
      <c r="F478" s="8">
        <v>0</v>
      </c>
      <c r="G478" s="138">
        <v>0</v>
      </c>
      <c r="H478" s="44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4"/>
    </row>
    <row r="479" spans="1:47" s="2" customFormat="1" ht="15.95" customHeight="1" x14ac:dyDescent="0.2">
      <c r="A479" s="26" t="s">
        <v>81</v>
      </c>
      <c r="B479" s="8">
        <v>0</v>
      </c>
      <c r="C479" s="8">
        <v>0</v>
      </c>
      <c r="D479" s="8">
        <v>0</v>
      </c>
      <c r="E479" s="136">
        <v>0</v>
      </c>
      <c r="F479" s="8">
        <v>0</v>
      </c>
      <c r="G479" s="138">
        <v>0</v>
      </c>
      <c r="H479" s="44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4"/>
    </row>
    <row r="480" spans="1:47" s="2" customFormat="1" ht="15.95" customHeight="1" x14ac:dyDescent="0.2">
      <c r="A480" s="26" t="s">
        <v>82</v>
      </c>
      <c r="B480" s="8">
        <v>0</v>
      </c>
      <c r="C480" s="8">
        <v>0</v>
      </c>
      <c r="D480" s="8">
        <v>0</v>
      </c>
      <c r="E480" s="136">
        <v>0</v>
      </c>
      <c r="F480" s="8">
        <v>0</v>
      </c>
      <c r="G480" s="138">
        <v>0</v>
      </c>
      <c r="H480" s="44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4"/>
    </row>
    <row r="481" spans="1:47" s="2" customFormat="1" ht="15.95" customHeight="1" x14ac:dyDescent="0.2">
      <c r="A481" s="26" t="s">
        <v>83</v>
      </c>
      <c r="B481" s="8">
        <v>0</v>
      </c>
      <c r="C481" s="8">
        <v>0</v>
      </c>
      <c r="D481" s="8">
        <v>0</v>
      </c>
      <c r="E481" s="136">
        <v>0</v>
      </c>
      <c r="F481" s="8">
        <v>0</v>
      </c>
      <c r="G481" s="138">
        <v>0</v>
      </c>
      <c r="H481" s="44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4"/>
    </row>
    <row r="482" spans="1:47" s="2" customFormat="1" ht="15.95" customHeight="1" x14ac:dyDescent="0.2">
      <c r="A482" s="26" t="s">
        <v>84</v>
      </c>
      <c r="B482" s="33">
        <v>388</v>
      </c>
      <c r="C482" s="33">
        <v>399</v>
      </c>
      <c r="D482" s="33">
        <v>430</v>
      </c>
      <c r="E482" s="136">
        <v>340</v>
      </c>
      <c r="F482" s="8">
        <f>SUM(E482-B482)</f>
        <v>-48</v>
      </c>
      <c r="G482" s="138">
        <f>SUM(F482/B482)</f>
        <v>-0.12371134020618557</v>
      </c>
      <c r="H482" s="44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4"/>
    </row>
    <row r="483" spans="1:47" s="2" customFormat="1" ht="15.95" customHeight="1" x14ac:dyDescent="0.2">
      <c r="A483" s="26" t="s">
        <v>85</v>
      </c>
      <c r="B483" s="33">
        <v>2514</v>
      </c>
      <c r="C483" s="33">
        <v>2368</v>
      </c>
      <c r="D483" s="33">
        <v>2080</v>
      </c>
      <c r="E483" s="136">
        <v>2103</v>
      </c>
      <c r="F483" s="8">
        <f>SUM(E483-B483)</f>
        <v>-411</v>
      </c>
      <c r="G483" s="138">
        <f>SUM(F483/B483)</f>
        <v>-0.16348448687350836</v>
      </c>
      <c r="H483" s="44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4"/>
    </row>
    <row r="484" spans="1:47" s="2" customFormat="1" ht="15.95" customHeight="1" x14ac:dyDescent="0.2">
      <c r="A484" s="26" t="s">
        <v>86</v>
      </c>
      <c r="B484" s="8">
        <v>697</v>
      </c>
      <c r="C484" s="8">
        <v>673</v>
      </c>
      <c r="D484" s="8">
        <v>651</v>
      </c>
      <c r="E484" s="136">
        <v>753</v>
      </c>
      <c r="F484" s="8">
        <f>SUM(E484-B484)</f>
        <v>56</v>
      </c>
      <c r="G484" s="138">
        <f>SUM(F484/B484)</f>
        <v>8.0344332855093251E-2</v>
      </c>
      <c r="H484" s="44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4"/>
    </row>
    <row r="485" spans="1:47" s="2" customFormat="1" ht="15.95" customHeight="1" x14ac:dyDescent="0.2">
      <c r="A485" s="26" t="s">
        <v>87</v>
      </c>
      <c r="B485" s="33">
        <v>290</v>
      </c>
      <c r="C485" s="33">
        <v>427</v>
      </c>
      <c r="D485" s="33">
        <v>244</v>
      </c>
      <c r="E485" s="136">
        <v>226</v>
      </c>
      <c r="F485" s="8">
        <f>SUM(E485-B485)</f>
        <v>-64</v>
      </c>
      <c r="G485" s="138">
        <f>SUM(F485/B485)</f>
        <v>-0.22068965517241379</v>
      </c>
      <c r="H485" s="44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4"/>
    </row>
    <row r="486" spans="1:47" s="2" customFormat="1" ht="15.95" customHeight="1" x14ac:dyDescent="0.2">
      <c r="A486" s="26" t="s">
        <v>88</v>
      </c>
      <c r="B486" s="8">
        <v>0</v>
      </c>
      <c r="C486" s="8">
        <v>0</v>
      </c>
      <c r="D486" s="8">
        <v>0</v>
      </c>
      <c r="E486" s="136">
        <v>0</v>
      </c>
      <c r="F486" s="8">
        <f t="shared" ref="F486:F490" si="14">SUM(E486-B486)</f>
        <v>0</v>
      </c>
      <c r="G486" s="138">
        <v>0</v>
      </c>
      <c r="H486" s="44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4"/>
    </row>
    <row r="487" spans="1:47" s="2" customFormat="1" ht="15.95" customHeight="1" x14ac:dyDescent="0.2">
      <c r="A487" s="26" t="s">
        <v>89</v>
      </c>
      <c r="B487" s="8">
        <v>0</v>
      </c>
      <c r="C487" s="8">
        <v>0</v>
      </c>
      <c r="D487" s="8">
        <v>0</v>
      </c>
      <c r="E487" s="136">
        <v>0</v>
      </c>
      <c r="F487" s="8">
        <f t="shared" si="14"/>
        <v>0</v>
      </c>
      <c r="G487" s="138">
        <v>0</v>
      </c>
      <c r="H487" s="44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4"/>
    </row>
    <row r="488" spans="1:47" s="2" customFormat="1" ht="15.95" customHeight="1" x14ac:dyDescent="0.2">
      <c r="A488" s="26" t="s">
        <v>90</v>
      </c>
      <c r="B488" s="8">
        <v>0</v>
      </c>
      <c r="C488" s="8">
        <v>0</v>
      </c>
      <c r="D488" s="8">
        <v>0</v>
      </c>
      <c r="E488" s="136">
        <v>0</v>
      </c>
      <c r="F488" s="8">
        <f t="shared" si="14"/>
        <v>0</v>
      </c>
      <c r="G488" s="138">
        <v>0</v>
      </c>
      <c r="H488" s="44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4"/>
    </row>
    <row r="489" spans="1:47" s="2" customFormat="1" ht="15.95" customHeight="1" x14ac:dyDescent="0.2">
      <c r="A489" s="26" t="s">
        <v>91</v>
      </c>
      <c r="B489" s="8">
        <v>0</v>
      </c>
      <c r="C489" s="8">
        <v>0</v>
      </c>
      <c r="D489" s="8">
        <v>0</v>
      </c>
      <c r="E489" s="136">
        <v>0</v>
      </c>
      <c r="F489" s="8">
        <f t="shared" si="14"/>
        <v>0</v>
      </c>
      <c r="G489" s="138">
        <v>0</v>
      </c>
      <c r="H489" s="44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4"/>
    </row>
    <row r="490" spans="1:47" s="2" customFormat="1" ht="15.95" customHeight="1" x14ac:dyDescent="0.2">
      <c r="A490" s="26" t="s">
        <v>92</v>
      </c>
      <c r="B490" s="8">
        <v>0</v>
      </c>
      <c r="C490" s="8">
        <v>0</v>
      </c>
      <c r="D490" s="8">
        <v>0</v>
      </c>
      <c r="E490" s="136">
        <v>0</v>
      </c>
      <c r="F490" s="8">
        <f t="shared" si="14"/>
        <v>0</v>
      </c>
      <c r="G490" s="138">
        <v>0</v>
      </c>
      <c r="H490" s="44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4"/>
    </row>
    <row r="491" spans="1:47" s="2" customFormat="1" ht="15.95" customHeight="1" x14ac:dyDescent="0.2">
      <c r="A491" s="27" t="s">
        <v>93</v>
      </c>
      <c r="B491" s="19">
        <v>3567</v>
      </c>
      <c r="C491" s="19">
        <v>3289</v>
      </c>
      <c r="D491" s="19">
        <v>2995</v>
      </c>
      <c r="E491" s="106">
        <v>2762</v>
      </c>
      <c r="F491" s="19">
        <f>SUM(E491-B491)</f>
        <v>-805</v>
      </c>
      <c r="G491" s="115">
        <f>SUM(F491/B491)</f>
        <v>-0.22567984300532659</v>
      </c>
      <c r="H491" s="44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4"/>
    </row>
    <row r="492" spans="1:47" s="2" customFormat="1" ht="15.95" customHeight="1" x14ac:dyDescent="0.2">
      <c r="A492" s="140"/>
      <c r="B492" s="140"/>
      <c r="C492" s="140"/>
      <c r="D492" s="140"/>
      <c r="E492" s="140"/>
      <c r="F492" s="140"/>
      <c r="G492" s="140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4"/>
    </row>
    <row r="493" spans="1:47" s="2" customFormat="1" ht="15.95" customHeight="1" x14ac:dyDescent="0.2">
      <c r="A493" s="147" t="s">
        <v>312</v>
      </c>
      <c r="B493" s="147"/>
      <c r="C493" s="147"/>
      <c r="D493" s="147"/>
      <c r="E493" s="147"/>
      <c r="F493" s="147"/>
      <c r="G493" s="147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4"/>
    </row>
    <row r="494" spans="1:47" s="2" customFormat="1" ht="15.95" customHeight="1" x14ac:dyDescent="0.2">
      <c r="A494" s="152" t="s">
        <v>15</v>
      </c>
      <c r="B494" s="152">
        <v>2012</v>
      </c>
      <c r="C494" s="152">
        <v>2013</v>
      </c>
      <c r="D494" s="123"/>
      <c r="E494" s="152">
        <v>2015</v>
      </c>
      <c r="F494" s="152" t="s">
        <v>310</v>
      </c>
      <c r="G494" s="152" t="s">
        <v>311</v>
      </c>
      <c r="H494" s="44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4"/>
    </row>
    <row r="495" spans="1:47" s="2" customFormat="1" ht="15.95" customHeight="1" x14ac:dyDescent="0.2">
      <c r="A495" s="163"/>
      <c r="B495" s="163"/>
      <c r="C495" s="163"/>
      <c r="D495" s="124">
        <v>2014</v>
      </c>
      <c r="E495" s="163"/>
      <c r="F495" s="163"/>
      <c r="G495" s="163"/>
      <c r="H495" s="44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4"/>
    </row>
    <row r="496" spans="1:47" s="2" customFormat="1" ht="15.95" customHeight="1" x14ac:dyDescent="0.2">
      <c r="A496" s="153"/>
      <c r="B496" s="153"/>
      <c r="C496" s="153"/>
      <c r="D496" s="125"/>
      <c r="E496" s="153"/>
      <c r="F496" s="153"/>
      <c r="G496" s="153"/>
      <c r="H496" s="44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4"/>
    </row>
    <row r="497" spans="1:47" s="2" customFormat="1" ht="15.95" customHeight="1" x14ac:dyDescent="0.2">
      <c r="A497" s="5" t="s">
        <v>94</v>
      </c>
      <c r="B497" s="7">
        <v>6454</v>
      </c>
      <c r="C497" s="7">
        <v>7090</v>
      </c>
      <c r="D497" s="7">
        <v>6784</v>
      </c>
      <c r="E497" s="104">
        <v>6276</v>
      </c>
      <c r="F497" s="25">
        <f>SUM(E497-B497)</f>
        <v>-178</v>
      </c>
      <c r="G497" s="137">
        <f>SUM(F497/B497)</f>
        <v>-2.7579795475674001E-2</v>
      </c>
      <c r="H497" s="44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4"/>
    </row>
    <row r="498" spans="1:47" s="2" customFormat="1" ht="15.95" customHeight="1" x14ac:dyDescent="0.2">
      <c r="A498" s="26" t="s">
        <v>95</v>
      </c>
      <c r="B498" s="8">
        <v>0</v>
      </c>
      <c r="C498" s="8">
        <v>0</v>
      </c>
      <c r="D498" s="8">
        <v>0</v>
      </c>
      <c r="E498" s="105">
        <v>0</v>
      </c>
      <c r="F498" s="9">
        <f t="shared" ref="F498" si="15">SUM(E498-B498)</f>
        <v>0</v>
      </c>
      <c r="G498" s="138">
        <v>0</v>
      </c>
      <c r="H498" s="44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4"/>
    </row>
    <row r="499" spans="1:47" s="2" customFormat="1" ht="15.95" customHeight="1" x14ac:dyDescent="0.2">
      <c r="A499" s="32" t="s">
        <v>2</v>
      </c>
      <c r="B499" s="19">
        <v>38142</v>
      </c>
      <c r="C499" s="19">
        <v>38766</v>
      </c>
      <c r="D499" s="19">
        <v>37246</v>
      </c>
      <c r="E499" s="106">
        <v>35933</v>
      </c>
      <c r="F499" s="28">
        <f>SUM(E499-B499)</f>
        <v>-2209</v>
      </c>
      <c r="G499" s="115">
        <f>SUM(F499/B499)</f>
        <v>-5.7915159142153005E-2</v>
      </c>
      <c r="H499" s="44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4"/>
    </row>
    <row r="500" spans="1:47" s="2" customFormat="1" ht="15.95" customHeight="1" x14ac:dyDescent="0.2">
      <c r="A500" s="161" t="s">
        <v>238</v>
      </c>
      <c r="B500" s="161"/>
      <c r="C500" s="161"/>
      <c r="D500" s="161"/>
      <c r="E500" s="161"/>
      <c r="F500" s="161"/>
      <c r="G500" s="161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4"/>
    </row>
    <row r="501" spans="1:47" s="2" customFormat="1" ht="15.95" customHeight="1" x14ac:dyDescent="0.2">
      <c r="A501" s="140" t="s">
        <v>176</v>
      </c>
      <c r="B501" s="140"/>
      <c r="C501" s="140"/>
      <c r="D501" s="140"/>
      <c r="E501" s="140"/>
      <c r="F501" s="140"/>
      <c r="G501" s="140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4"/>
    </row>
    <row r="502" spans="1:47" s="2" customFormat="1" ht="15.95" customHeight="1" x14ac:dyDescent="0.2">
      <c r="A502" s="165"/>
      <c r="B502" s="165"/>
      <c r="C502" s="165"/>
      <c r="D502" s="165"/>
      <c r="E502" s="165"/>
      <c r="F502" s="165"/>
      <c r="G502" s="165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4"/>
    </row>
    <row r="503" spans="1:47" s="2" customFormat="1" ht="15.95" customHeight="1" x14ac:dyDescent="0.2">
      <c r="A503" s="147" t="s">
        <v>313</v>
      </c>
      <c r="B503" s="147"/>
      <c r="C503" s="147"/>
      <c r="D503" s="147"/>
      <c r="E503" s="147"/>
      <c r="F503" s="147"/>
      <c r="G503" s="147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4"/>
    </row>
    <row r="504" spans="1:47" s="2" customFormat="1" ht="15.95" customHeight="1" x14ac:dyDescent="0.2">
      <c r="A504" s="152" t="s">
        <v>15</v>
      </c>
      <c r="B504" s="152">
        <v>2013</v>
      </c>
      <c r="C504" s="152">
        <v>2014</v>
      </c>
      <c r="D504" s="123"/>
      <c r="E504" s="152">
        <v>2016</v>
      </c>
      <c r="F504" s="152" t="s">
        <v>305</v>
      </c>
      <c r="G504" s="152" t="s">
        <v>306</v>
      </c>
      <c r="H504" s="44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4"/>
    </row>
    <row r="505" spans="1:47" s="2" customFormat="1" ht="15.95" customHeight="1" x14ac:dyDescent="0.2">
      <c r="A505" s="163"/>
      <c r="B505" s="163"/>
      <c r="C505" s="163"/>
      <c r="D505" s="124">
        <v>2015</v>
      </c>
      <c r="E505" s="163"/>
      <c r="F505" s="163"/>
      <c r="G505" s="163"/>
      <c r="H505" s="44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4"/>
    </row>
    <row r="506" spans="1:47" s="2" customFormat="1" ht="15.95" customHeight="1" x14ac:dyDescent="0.2">
      <c r="A506" s="153"/>
      <c r="B506" s="153"/>
      <c r="C506" s="153"/>
      <c r="D506" s="124"/>
      <c r="E506" s="153"/>
      <c r="F506" s="153"/>
      <c r="G506" s="153"/>
      <c r="H506" s="44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4"/>
    </row>
    <row r="507" spans="1:47" s="2" customFormat="1" ht="15.95" customHeight="1" x14ac:dyDescent="0.2">
      <c r="A507" s="5" t="s">
        <v>16</v>
      </c>
      <c r="B507" s="107">
        <v>20</v>
      </c>
      <c r="C507" s="107">
        <v>0</v>
      </c>
      <c r="D507" s="107">
        <v>0</v>
      </c>
      <c r="E507" s="107">
        <v>8</v>
      </c>
      <c r="F507" s="60">
        <v>-12</v>
      </c>
      <c r="G507" s="108">
        <v>-0.6</v>
      </c>
      <c r="H507" s="44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4"/>
    </row>
    <row r="508" spans="1:47" s="2" customFormat="1" ht="15.95" customHeight="1" x14ac:dyDescent="0.2">
      <c r="A508" s="26" t="s">
        <v>17</v>
      </c>
      <c r="B508" s="109">
        <v>17</v>
      </c>
      <c r="C508" s="109">
        <v>14</v>
      </c>
      <c r="D508" s="109">
        <v>15</v>
      </c>
      <c r="E508" s="109">
        <v>15</v>
      </c>
      <c r="F508" s="61">
        <v>-2</v>
      </c>
      <c r="G508" s="110">
        <v>-0.11764705882352941</v>
      </c>
      <c r="H508" s="44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4"/>
    </row>
    <row r="509" spans="1:47" s="2" customFormat="1" ht="15.95" customHeight="1" x14ac:dyDescent="0.2">
      <c r="A509" s="26" t="s">
        <v>18</v>
      </c>
      <c r="B509" s="109">
        <v>237</v>
      </c>
      <c r="C509" s="109">
        <v>190</v>
      </c>
      <c r="D509" s="109">
        <v>185</v>
      </c>
      <c r="E509" s="109">
        <v>218</v>
      </c>
      <c r="F509" s="61">
        <v>-19</v>
      </c>
      <c r="G509" s="110">
        <v>-8.0168776371308023E-2</v>
      </c>
      <c r="H509" s="44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4"/>
    </row>
    <row r="510" spans="1:47" s="2" customFormat="1" ht="15.95" customHeight="1" x14ac:dyDescent="0.2">
      <c r="A510" s="26" t="s">
        <v>19</v>
      </c>
      <c r="B510" s="109">
        <v>117</v>
      </c>
      <c r="C510" s="109">
        <v>95</v>
      </c>
      <c r="D510" s="109">
        <v>69</v>
      </c>
      <c r="E510" s="109">
        <v>86</v>
      </c>
      <c r="F510" s="61">
        <v>-31</v>
      </c>
      <c r="G510" s="110">
        <v>-0.26495726495726496</v>
      </c>
      <c r="H510" s="44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4"/>
    </row>
    <row r="511" spans="1:47" s="2" customFormat="1" ht="15.95" customHeight="1" x14ac:dyDescent="0.2">
      <c r="A511" s="26" t="s">
        <v>20</v>
      </c>
      <c r="B511" s="109">
        <v>33</v>
      </c>
      <c r="C511" s="109">
        <v>14</v>
      </c>
      <c r="D511" s="109">
        <v>25</v>
      </c>
      <c r="E511" s="109">
        <v>25</v>
      </c>
      <c r="F511" s="61">
        <v>-8</v>
      </c>
      <c r="G511" s="110">
        <v>-0.24242424242424243</v>
      </c>
      <c r="H511" s="44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4"/>
    </row>
    <row r="512" spans="1:47" s="2" customFormat="1" ht="15.95" customHeight="1" x14ac:dyDescent="0.2">
      <c r="A512" s="26" t="s">
        <v>21</v>
      </c>
      <c r="B512" s="109">
        <v>40</v>
      </c>
      <c r="C512" s="109">
        <v>0</v>
      </c>
      <c r="D512" s="109">
        <v>18</v>
      </c>
      <c r="E512" s="109">
        <v>13</v>
      </c>
      <c r="F512" s="61">
        <v>-27</v>
      </c>
      <c r="G512" s="110">
        <v>-0.67500000000000004</v>
      </c>
      <c r="H512" s="44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4"/>
    </row>
    <row r="513" spans="1:47" s="2" customFormat="1" ht="15.95" customHeight="1" x14ac:dyDescent="0.2">
      <c r="A513" s="26" t="s">
        <v>22</v>
      </c>
      <c r="B513" s="109">
        <v>17</v>
      </c>
      <c r="C513" s="109">
        <v>20</v>
      </c>
      <c r="D513" s="109">
        <v>25</v>
      </c>
      <c r="E513" s="109">
        <v>24</v>
      </c>
      <c r="F513" s="61">
        <v>7</v>
      </c>
      <c r="G513" s="110">
        <v>0.41176470588235292</v>
      </c>
      <c r="H513" s="44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4"/>
    </row>
    <row r="514" spans="1:47" s="2" customFormat="1" ht="15.95" customHeight="1" x14ac:dyDescent="0.2">
      <c r="A514" s="26" t="s">
        <v>23</v>
      </c>
      <c r="B514" s="109">
        <v>70</v>
      </c>
      <c r="C514" s="109">
        <v>78</v>
      </c>
      <c r="D514" s="109">
        <v>63</v>
      </c>
      <c r="E514" s="109">
        <v>100</v>
      </c>
      <c r="F514" s="61">
        <v>30</v>
      </c>
      <c r="G514" s="110">
        <v>0.42857142857142855</v>
      </c>
      <c r="H514" s="44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4"/>
    </row>
    <row r="515" spans="1:47" s="2" customFormat="1" ht="15.95" customHeight="1" x14ac:dyDescent="0.2">
      <c r="A515" s="26" t="s">
        <v>24</v>
      </c>
      <c r="B515" s="109">
        <v>572</v>
      </c>
      <c r="C515" s="109">
        <v>505</v>
      </c>
      <c r="D515" s="109">
        <v>524</v>
      </c>
      <c r="E515" s="109">
        <v>363</v>
      </c>
      <c r="F515" s="61">
        <v>-209</v>
      </c>
      <c r="G515" s="110">
        <v>-0.36538461538461536</v>
      </c>
      <c r="H515" s="44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4"/>
    </row>
    <row r="516" spans="1:47" s="2" customFormat="1" ht="15.95" customHeight="1" x14ac:dyDescent="0.2">
      <c r="A516" s="26" t="s">
        <v>25</v>
      </c>
      <c r="B516" s="109">
        <v>0</v>
      </c>
      <c r="C516" s="109">
        <v>6</v>
      </c>
      <c r="D516" s="109">
        <v>0</v>
      </c>
      <c r="E516" s="109">
        <v>1</v>
      </c>
      <c r="F516" s="61">
        <v>1</v>
      </c>
      <c r="G516" s="110">
        <v>0</v>
      </c>
      <c r="H516" s="44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4"/>
    </row>
    <row r="517" spans="1:47" s="2" customFormat="1" ht="15.95" customHeight="1" x14ac:dyDescent="0.2">
      <c r="A517" s="26" t="s">
        <v>26</v>
      </c>
      <c r="B517" s="109">
        <v>574</v>
      </c>
      <c r="C517" s="109">
        <v>521</v>
      </c>
      <c r="D517" s="109">
        <v>380</v>
      </c>
      <c r="E517" s="109">
        <v>466</v>
      </c>
      <c r="F517" s="61">
        <v>-108</v>
      </c>
      <c r="G517" s="110">
        <v>-0.18815331010452963</v>
      </c>
      <c r="H517" s="44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4"/>
    </row>
    <row r="518" spans="1:47" s="2" customFormat="1" ht="15.95" customHeight="1" x14ac:dyDescent="0.2">
      <c r="A518" s="26" t="s">
        <v>27</v>
      </c>
      <c r="B518" s="109">
        <v>227</v>
      </c>
      <c r="C518" s="109">
        <v>166</v>
      </c>
      <c r="D518" s="109">
        <v>181</v>
      </c>
      <c r="E518" s="109">
        <v>149</v>
      </c>
      <c r="F518" s="61">
        <v>-78</v>
      </c>
      <c r="G518" s="110">
        <v>-0.34361233480176212</v>
      </c>
      <c r="H518" s="44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4"/>
    </row>
    <row r="519" spans="1:47" s="2" customFormat="1" ht="15.95" customHeight="1" x14ac:dyDescent="0.2">
      <c r="A519" s="26" t="s">
        <v>28</v>
      </c>
      <c r="B519" s="109">
        <v>420</v>
      </c>
      <c r="C519" s="109">
        <v>352</v>
      </c>
      <c r="D519" s="109">
        <v>339</v>
      </c>
      <c r="E519" s="109">
        <v>305</v>
      </c>
      <c r="F519" s="61">
        <v>-115</v>
      </c>
      <c r="G519" s="110">
        <v>-0.27380952380952384</v>
      </c>
      <c r="H519" s="44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4"/>
    </row>
    <row r="520" spans="1:47" s="2" customFormat="1" ht="15.95" customHeight="1" x14ac:dyDescent="0.2">
      <c r="A520" s="26" t="s">
        <v>29</v>
      </c>
      <c r="B520" s="109">
        <v>119</v>
      </c>
      <c r="C520" s="109">
        <v>79</v>
      </c>
      <c r="D520" s="109">
        <v>65</v>
      </c>
      <c r="E520" s="109">
        <v>100</v>
      </c>
      <c r="F520" s="61">
        <v>-19</v>
      </c>
      <c r="G520" s="110">
        <v>-0.15966386554621848</v>
      </c>
      <c r="H520" s="44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4"/>
    </row>
    <row r="521" spans="1:47" s="2" customFormat="1" ht="15.95" customHeight="1" x14ac:dyDescent="0.2">
      <c r="A521" s="26" t="s">
        <v>30</v>
      </c>
      <c r="B521" s="109">
        <v>140</v>
      </c>
      <c r="C521" s="109">
        <v>105</v>
      </c>
      <c r="D521" s="109">
        <v>104</v>
      </c>
      <c r="E521" s="109">
        <v>106</v>
      </c>
      <c r="F521" s="61">
        <v>-34</v>
      </c>
      <c r="G521" s="110">
        <v>-0.24285714285714285</v>
      </c>
      <c r="H521" s="44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4"/>
    </row>
    <row r="522" spans="1:47" s="2" customFormat="1" ht="15.95" customHeight="1" x14ac:dyDescent="0.2">
      <c r="A522" s="26" t="s">
        <v>31</v>
      </c>
      <c r="B522" s="109">
        <v>105</v>
      </c>
      <c r="C522" s="109">
        <v>103</v>
      </c>
      <c r="D522" s="109">
        <v>109</v>
      </c>
      <c r="E522" s="109">
        <v>88</v>
      </c>
      <c r="F522" s="61">
        <v>-17</v>
      </c>
      <c r="G522" s="110">
        <v>-0.16190476190476191</v>
      </c>
      <c r="H522" s="44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4"/>
    </row>
    <row r="523" spans="1:47" s="2" customFormat="1" ht="15.95" customHeight="1" x14ac:dyDescent="0.2">
      <c r="A523" s="26" t="s">
        <v>32</v>
      </c>
      <c r="B523" s="109">
        <v>170</v>
      </c>
      <c r="C523" s="109">
        <v>160</v>
      </c>
      <c r="D523" s="109">
        <v>175</v>
      </c>
      <c r="E523" s="109">
        <v>200</v>
      </c>
      <c r="F523" s="61">
        <v>30</v>
      </c>
      <c r="G523" s="110">
        <v>0.17647058823529413</v>
      </c>
      <c r="H523" s="44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4"/>
    </row>
    <row r="524" spans="1:47" s="2" customFormat="1" ht="15.95" customHeight="1" x14ac:dyDescent="0.2">
      <c r="A524" s="26" t="s">
        <v>33</v>
      </c>
      <c r="B524" s="109">
        <v>188</v>
      </c>
      <c r="C524" s="109">
        <v>185</v>
      </c>
      <c r="D524" s="109">
        <v>191</v>
      </c>
      <c r="E524" s="109">
        <v>157</v>
      </c>
      <c r="F524" s="61">
        <v>-31</v>
      </c>
      <c r="G524" s="110">
        <v>-0.16489361702127658</v>
      </c>
      <c r="H524" s="44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4"/>
    </row>
    <row r="525" spans="1:47" s="2" customFormat="1" ht="15.95" customHeight="1" x14ac:dyDescent="0.2">
      <c r="A525" s="26" t="s">
        <v>34</v>
      </c>
      <c r="B525" s="109">
        <v>331</v>
      </c>
      <c r="C525" s="109">
        <v>230</v>
      </c>
      <c r="D525" s="109">
        <v>270</v>
      </c>
      <c r="E525" s="109">
        <v>211</v>
      </c>
      <c r="F525" s="61">
        <v>-120</v>
      </c>
      <c r="G525" s="110">
        <v>-0.36253776435045315</v>
      </c>
      <c r="H525" s="44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4"/>
    </row>
    <row r="526" spans="1:47" s="2" customFormat="1" ht="15.95" customHeight="1" x14ac:dyDescent="0.2">
      <c r="A526" s="26" t="s">
        <v>110</v>
      </c>
      <c r="B526" s="109">
        <v>18</v>
      </c>
      <c r="C526" s="109">
        <v>17</v>
      </c>
      <c r="D526" s="109">
        <v>23</v>
      </c>
      <c r="E526" s="109">
        <v>19</v>
      </c>
      <c r="F526" s="61">
        <v>1</v>
      </c>
      <c r="G526" s="110">
        <v>5.5555555555555552E-2</v>
      </c>
      <c r="H526" s="44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4"/>
    </row>
    <row r="527" spans="1:47" s="2" customFormat="1" ht="15.95" customHeight="1" x14ac:dyDescent="0.2">
      <c r="A527" s="26" t="s">
        <v>35</v>
      </c>
      <c r="B527" s="109">
        <v>199</v>
      </c>
      <c r="C527" s="109">
        <v>134</v>
      </c>
      <c r="D527" s="109">
        <v>205</v>
      </c>
      <c r="E527" s="109">
        <v>188</v>
      </c>
      <c r="F527" s="61">
        <v>-11</v>
      </c>
      <c r="G527" s="110">
        <v>-5.5276381909547742E-2</v>
      </c>
      <c r="H527" s="44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4"/>
    </row>
    <row r="528" spans="1:47" s="2" customFormat="1" ht="15.95" customHeight="1" x14ac:dyDescent="0.2">
      <c r="A528" s="26" t="s">
        <v>36</v>
      </c>
      <c r="B528" s="109">
        <v>119</v>
      </c>
      <c r="C528" s="109">
        <v>136</v>
      </c>
      <c r="D528" s="109">
        <v>91</v>
      </c>
      <c r="E528" s="109">
        <v>83</v>
      </c>
      <c r="F528" s="61">
        <v>-36</v>
      </c>
      <c r="G528" s="110">
        <v>-0.30252100840336132</v>
      </c>
      <c r="H528" s="44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4"/>
    </row>
    <row r="529" spans="1:47" s="2" customFormat="1" ht="15.95" customHeight="1" x14ac:dyDescent="0.2">
      <c r="A529" s="26" t="s">
        <v>37</v>
      </c>
      <c r="B529" s="109">
        <v>534</v>
      </c>
      <c r="C529" s="109">
        <v>443</v>
      </c>
      <c r="D529" s="109">
        <v>458</v>
      </c>
      <c r="E529" s="109">
        <v>357</v>
      </c>
      <c r="F529" s="61">
        <v>-177</v>
      </c>
      <c r="G529" s="110">
        <v>-0.33146067415730335</v>
      </c>
      <c r="H529" s="44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4"/>
    </row>
    <row r="530" spans="1:47" s="2" customFormat="1" ht="15.95" customHeight="1" x14ac:dyDescent="0.2">
      <c r="A530" s="26" t="s">
        <v>38</v>
      </c>
      <c r="B530" s="109">
        <v>147</v>
      </c>
      <c r="C530" s="109">
        <v>151</v>
      </c>
      <c r="D530" s="109">
        <v>96</v>
      </c>
      <c r="E530" s="109">
        <v>111</v>
      </c>
      <c r="F530" s="61">
        <v>-36</v>
      </c>
      <c r="G530" s="110">
        <v>-0.24489795918367346</v>
      </c>
      <c r="H530" s="44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4"/>
    </row>
    <row r="531" spans="1:47" s="2" customFormat="1" ht="15.95" customHeight="1" x14ac:dyDescent="0.2">
      <c r="A531" s="26" t="s">
        <v>158</v>
      </c>
      <c r="B531" s="109">
        <v>1671</v>
      </c>
      <c r="C531" s="109">
        <v>1343</v>
      </c>
      <c r="D531" s="109">
        <v>1335</v>
      </c>
      <c r="E531" s="109">
        <v>1570</v>
      </c>
      <c r="F531" s="61">
        <v>-101</v>
      </c>
      <c r="G531" s="110">
        <v>-6.0442848593656492E-2</v>
      </c>
      <c r="H531" s="44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4"/>
    </row>
    <row r="532" spans="1:47" s="2" customFormat="1" ht="15.95" customHeight="1" x14ac:dyDescent="0.2">
      <c r="A532" s="26" t="s">
        <v>39</v>
      </c>
      <c r="B532" s="109">
        <v>32</v>
      </c>
      <c r="C532" s="109">
        <v>24</v>
      </c>
      <c r="D532" s="109">
        <v>15</v>
      </c>
      <c r="E532" s="109">
        <v>29</v>
      </c>
      <c r="F532" s="61">
        <v>-3</v>
      </c>
      <c r="G532" s="110">
        <v>-9.375E-2</v>
      </c>
      <c r="H532" s="44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4"/>
    </row>
    <row r="533" spans="1:47" s="2" customFormat="1" ht="15.95" customHeight="1" x14ac:dyDescent="0.2">
      <c r="A533" s="27" t="s">
        <v>40</v>
      </c>
      <c r="B533" s="111">
        <v>48</v>
      </c>
      <c r="C533" s="111">
        <v>49</v>
      </c>
      <c r="D533" s="111">
        <v>35</v>
      </c>
      <c r="E533" s="111">
        <v>57</v>
      </c>
      <c r="F533" s="62">
        <v>9</v>
      </c>
      <c r="G533" s="112">
        <v>0.1875</v>
      </c>
      <c r="H533" s="44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4"/>
    </row>
    <row r="534" spans="1:47" s="2" customFormat="1" ht="15.95" customHeight="1" x14ac:dyDescent="0.2">
      <c r="A534" s="178"/>
      <c r="B534" s="178"/>
      <c r="C534" s="178"/>
      <c r="D534" s="178"/>
      <c r="E534" s="178"/>
      <c r="F534" s="178"/>
      <c r="G534" s="178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4"/>
    </row>
    <row r="535" spans="1:47" s="2" customFormat="1" ht="15.95" customHeight="1" x14ac:dyDescent="0.2">
      <c r="A535" s="147" t="s">
        <v>314</v>
      </c>
      <c r="B535" s="147"/>
      <c r="C535" s="147"/>
      <c r="D535" s="147"/>
      <c r="E535" s="147"/>
      <c r="F535" s="147"/>
      <c r="G535" s="147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4"/>
    </row>
    <row r="536" spans="1:47" s="2" customFormat="1" ht="15.95" customHeight="1" x14ac:dyDescent="0.2">
      <c r="A536" s="152" t="s">
        <v>15</v>
      </c>
      <c r="B536" s="152">
        <v>2013</v>
      </c>
      <c r="C536" s="152">
        <v>2014</v>
      </c>
      <c r="D536" s="123"/>
      <c r="E536" s="152">
        <v>2016</v>
      </c>
      <c r="F536" s="152" t="s">
        <v>305</v>
      </c>
      <c r="G536" s="152" t="s">
        <v>306</v>
      </c>
      <c r="H536" s="44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4"/>
    </row>
    <row r="537" spans="1:47" s="2" customFormat="1" ht="15.95" customHeight="1" x14ac:dyDescent="0.2">
      <c r="A537" s="163"/>
      <c r="B537" s="163"/>
      <c r="C537" s="163"/>
      <c r="D537" s="124">
        <v>2015</v>
      </c>
      <c r="E537" s="163"/>
      <c r="F537" s="163"/>
      <c r="G537" s="163"/>
      <c r="H537" s="44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4"/>
    </row>
    <row r="538" spans="1:47" s="2" customFormat="1" ht="15.95" customHeight="1" x14ac:dyDescent="0.2">
      <c r="A538" s="153"/>
      <c r="B538" s="153"/>
      <c r="C538" s="153"/>
      <c r="D538" s="125"/>
      <c r="E538" s="153"/>
      <c r="F538" s="153"/>
      <c r="G538" s="153"/>
      <c r="H538" s="44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4"/>
    </row>
    <row r="539" spans="1:47" s="2" customFormat="1" ht="15.95" customHeight="1" x14ac:dyDescent="0.2">
      <c r="A539" s="5" t="s">
        <v>41</v>
      </c>
      <c r="B539" s="107">
        <v>501</v>
      </c>
      <c r="C539" s="107">
        <v>360</v>
      </c>
      <c r="D539" s="107">
        <v>358</v>
      </c>
      <c r="E539" s="107">
        <v>314</v>
      </c>
      <c r="F539" s="60">
        <v>-187</v>
      </c>
      <c r="G539" s="108">
        <v>-0.37325349301397204</v>
      </c>
      <c r="H539" s="44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4"/>
    </row>
    <row r="540" spans="1:47" s="2" customFormat="1" ht="15.95" customHeight="1" x14ac:dyDescent="0.2">
      <c r="A540" s="26" t="s">
        <v>42</v>
      </c>
      <c r="B540" s="109">
        <v>82</v>
      </c>
      <c r="C540" s="109">
        <v>101</v>
      </c>
      <c r="D540" s="109">
        <v>69</v>
      </c>
      <c r="E540" s="109">
        <v>100</v>
      </c>
      <c r="F540" s="61">
        <v>18</v>
      </c>
      <c r="G540" s="110">
        <v>0.21951219512195122</v>
      </c>
      <c r="H540" s="44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4"/>
    </row>
    <row r="541" spans="1:47" s="2" customFormat="1" ht="15.95" customHeight="1" x14ac:dyDescent="0.2">
      <c r="A541" s="26" t="s">
        <v>43</v>
      </c>
      <c r="B541" s="109">
        <v>187</v>
      </c>
      <c r="C541" s="109">
        <v>190</v>
      </c>
      <c r="D541" s="109">
        <v>189</v>
      </c>
      <c r="E541" s="109">
        <v>180</v>
      </c>
      <c r="F541" s="61">
        <v>-7</v>
      </c>
      <c r="G541" s="110">
        <v>-3.7433155080213901E-2</v>
      </c>
      <c r="H541" s="44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4"/>
    </row>
    <row r="542" spans="1:47" s="2" customFormat="1" ht="15.95" customHeight="1" x14ac:dyDescent="0.2">
      <c r="A542" s="26" t="s">
        <v>44</v>
      </c>
      <c r="B542" s="109">
        <v>97</v>
      </c>
      <c r="C542" s="109">
        <v>86</v>
      </c>
      <c r="D542" s="109">
        <v>54</v>
      </c>
      <c r="E542" s="109">
        <v>70</v>
      </c>
      <c r="F542" s="61">
        <v>-27</v>
      </c>
      <c r="G542" s="110">
        <v>-0.27835051546391754</v>
      </c>
      <c r="H542" s="44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4"/>
    </row>
    <row r="543" spans="1:47" s="2" customFormat="1" ht="15.95" customHeight="1" x14ac:dyDescent="0.2">
      <c r="A543" s="26" t="s">
        <v>45</v>
      </c>
      <c r="B543" s="109">
        <v>165</v>
      </c>
      <c r="C543" s="109">
        <v>167</v>
      </c>
      <c r="D543" s="109">
        <v>142</v>
      </c>
      <c r="E543" s="109">
        <v>210</v>
      </c>
      <c r="F543" s="61">
        <v>45</v>
      </c>
      <c r="G543" s="110">
        <v>0.27272727272727271</v>
      </c>
      <c r="H543" s="44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4"/>
    </row>
    <row r="544" spans="1:47" s="2" customFormat="1" ht="15.95" customHeight="1" x14ac:dyDescent="0.2">
      <c r="A544" s="26" t="s">
        <v>46</v>
      </c>
      <c r="B544" s="109">
        <v>579</v>
      </c>
      <c r="C544" s="109">
        <v>400</v>
      </c>
      <c r="D544" s="109">
        <v>366</v>
      </c>
      <c r="E544" s="109">
        <v>391</v>
      </c>
      <c r="F544" s="61">
        <v>-188</v>
      </c>
      <c r="G544" s="110">
        <v>-0.32469775474956825</v>
      </c>
      <c r="H544" s="44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4"/>
    </row>
    <row r="545" spans="1:47" s="2" customFormat="1" ht="15.95" customHeight="1" x14ac:dyDescent="0.2">
      <c r="A545" s="26" t="s">
        <v>47</v>
      </c>
      <c r="B545" s="109">
        <v>193</v>
      </c>
      <c r="C545" s="109">
        <v>175</v>
      </c>
      <c r="D545" s="109">
        <v>171</v>
      </c>
      <c r="E545" s="109">
        <v>151</v>
      </c>
      <c r="F545" s="61">
        <v>-42</v>
      </c>
      <c r="G545" s="110">
        <v>-0.21761658031088082</v>
      </c>
      <c r="H545" s="44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4"/>
    </row>
    <row r="546" spans="1:47" s="2" customFormat="1" ht="15.95" customHeight="1" x14ac:dyDescent="0.2">
      <c r="A546" s="26" t="s">
        <v>48</v>
      </c>
      <c r="B546" s="109">
        <v>127</v>
      </c>
      <c r="C546" s="109">
        <v>133</v>
      </c>
      <c r="D546" s="109">
        <v>107</v>
      </c>
      <c r="E546" s="109">
        <v>92</v>
      </c>
      <c r="F546" s="61">
        <v>-35</v>
      </c>
      <c r="G546" s="110">
        <v>-0.27559055118110237</v>
      </c>
      <c r="H546" s="44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4"/>
    </row>
    <row r="547" spans="1:47" s="2" customFormat="1" ht="15.95" customHeight="1" x14ac:dyDescent="0.2">
      <c r="A547" s="26" t="s">
        <v>49</v>
      </c>
      <c r="B547" s="109">
        <v>24</v>
      </c>
      <c r="C547" s="109">
        <v>22</v>
      </c>
      <c r="D547" s="109">
        <v>27</v>
      </c>
      <c r="E547" s="109">
        <v>13</v>
      </c>
      <c r="F547" s="61">
        <v>-11</v>
      </c>
      <c r="G547" s="110">
        <v>-0.45833333333333331</v>
      </c>
      <c r="H547" s="44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4"/>
    </row>
    <row r="548" spans="1:47" s="2" customFormat="1" ht="15.95" customHeight="1" x14ac:dyDescent="0.2">
      <c r="A548" s="26" t="s">
        <v>50</v>
      </c>
      <c r="B548" s="109">
        <v>264</v>
      </c>
      <c r="C548" s="109">
        <v>185</v>
      </c>
      <c r="D548" s="109">
        <v>211</v>
      </c>
      <c r="E548" s="109">
        <v>229</v>
      </c>
      <c r="F548" s="61">
        <v>-35</v>
      </c>
      <c r="G548" s="110">
        <v>-0.13257575757575757</v>
      </c>
      <c r="H548" s="44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4"/>
    </row>
    <row r="549" spans="1:47" s="2" customFormat="1" ht="15.95" customHeight="1" x14ac:dyDescent="0.2">
      <c r="A549" s="26" t="s">
        <v>51</v>
      </c>
      <c r="B549" s="109">
        <v>520</v>
      </c>
      <c r="C549" s="109">
        <v>451</v>
      </c>
      <c r="D549" s="109">
        <v>472</v>
      </c>
      <c r="E549" s="109">
        <v>482</v>
      </c>
      <c r="F549" s="61">
        <v>-38</v>
      </c>
      <c r="G549" s="110">
        <v>-7.3076923076923081E-2</v>
      </c>
      <c r="H549" s="44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4"/>
    </row>
    <row r="550" spans="1:47" s="2" customFormat="1" ht="15.95" customHeight="1" x14ac:dyDescent="0.2">
      <c r="A550" s="26" t="s">
        <v>52</v>
      </c>
      <c r="B550" s="109">
        <v>533</v>
      </c>
      <c r="C550" s="109">
        <v>364</v>
      </c>
      <c r="D550" s="109">
        <v>399</v>
      </c>
      <c r="E550" s="109">
        <v>442</v>
      </c>
      <c r="F550" s="61">
        <v>-91</v>
      </c>
      <c r="G550" s="110">
        <v>-0.17073170731707318</v>
      </c>
      <c r="H550" s="44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4"/>
    </row>
    <row r="551" spans="1:47" s="2" customFormat="1" ht="15.95" customHeight="1" x14ac:dyDescent="0.2">
      <c r="A551" s="26" t="s">
        <v>53</v>
      </c>
      <c r="B551" s="109">
        <v>0</v>
      </c>
      <c r="C551" s="109">
        <v>0</v>
      </c>
      <c r="D551" s="109">
        <v>0</v>
      </c>
      <c r="E551" s="109">
        <v>0</v>
      </c>
      <c r="F551" s="61">
        <v>0</v>
      </c>
      <c r="G551" s="110">
        <v>0</v>
      </c>
      <c r="H551" s="44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4"/>
    </row>
    <row r="552" spans="1:47" s="2" customFormat="1" ht="15.95" customHeight="1" x14ac:dyDescent="0.2">
      <c r="A552" s="26" t="s">
        <v>54</v>
      </c>
      <c r="B552" s="109">
        <v>1034</v>
      </c>
      <c r="C552" s="109">
        <v>988</v>
      </c>
      <c r="D552" s="109">
        <v>965</v>
      </c>
      <c r="E552" s="109">
        <v>862</v>
      </c>
      <c r="F552" s="61">
        <v>-172</v>
      </c>
      <c r="G552" s="110">
        <v>-0.16634429400386846</v>
      </c>
      <c r="H552" s="44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4"/>
    </row>
    <row r="553" spans="1:47" s="2" customFormat="1" ht="15.95" customHeight="1" x14ac:dyDescent="0.2">
      <c r="A553" s="26" t="s">
        <v>55</v>
      </c>
      <c r="B553" s="109">
        <v>0</v>
      </c>
      <c r="C553" s="109">
        <v>0</v>
      </c>
      <c r="D553" s="109">
        <v>0</v>
      </c>
      <c r="E553" s="109">
        <v>0</v>
      </c>
      <c r="F553" s="61">
        <v>0</v>
      </c>
      <c r="G553" s="110">
        <v>0</v>
      </c>
      <c r="H553" s="44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4"/>
    </row>
    <row r="554" spans="1:47" s="2" customFormat="1" ht="15.95" customHeight="1" x14ac:dyDescent="0.2">
      <c r="A554" s="26" t="s">
        <v>56</v>
      </c>
      <c r="B554" s="109">
        <v>0</v>
      </c>
      <c r="C554" s="109">
        <v>0</v>
      </c>
      <c r="D554" s="109">
        <v>0</v>
      </c>
      <c r="E554" s="109">
        <v>0</v>
      </c>
      <c r="F554" s="61">
        <v>0</v>
      </c>
      <c r="G554" s="110">
        <v>0</v>
      </c>
      <c r="H554" s="44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4"/>
    </row>
    <row r="555" spans="1:47" s="2" customFormat="1" ht="15.95" customHeight="1" x14ac:dyDescent="0.2">
      <c r="A555" s="26" t="s">
        <v>57</v>
      </c>
      <c r="B555" s="109">
        <v>231</v>
      </c>
      <c r="C555" s="109">
        <v>236</v>
      </c>
      <c r="D555" s="109">
        <v>225</v>
      </c>
      <c r="E555" s="109">
        <v>246</v>
      </c>
      <c r="F555" s="61">
        <v>15</v>
      </c>
      <c r="G555" s="110">
        <v>6.4935064935064929E-2</v>
      </c>
      <c r="H555" s="44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4"/>
    </row>
    <row r="556" spans="1:47" s="2" customFormat="1" ht="15.95" customHeight="1" x14ac:dyDescent="0.2">
      <c r="A556" s="26" t="s">
        <v>58</v>
      </c>
      <c r="B556" s="109">
        <v>0</v>
      </c>
      <c r="C556" s="109">
        <v>0</v>
      </c>
      <c r="D556" s="109">
        <v>0</v>
      </c>
      <c r="E556" s="109">
        <v>0</v>
      </c>
      <c r="F556" s="61">
        <v>0</v>
      </c>
      <c r="G556" s="110">
        <v>0</v>
      </c>
      <c r="H556" s="44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4"/>
    </row>
    <row r="557" spans="1:47" s="2" customFormat="1" ht="15.95" customHeight="1" x14ac:dyDescent="0.2">
      <c r="A557" s="26" t="s">
        <v>59</v>
      </c>
      <c r="B557" s="109">
        <v>338</v>
      </c>
      <c r="C557" s="109">
        <v>284</v>
      </c>
      <c r="D557" s="109">
        <v>295</v>
      </c>
      <c r="E557" s="109">
        <v>304</v>
      </c>
      <c r="F557" s="61">
        <v>-34</v>
      </c>
      <c r="G557" s="110">
        <v>-0.10059171597633136</v>
      </c>
      <c r="H557" s="44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4"/>
    </row>
    <row r="558" spans="1:47" s="2" customFormat="1" ht="15.95" customHeight="1" x14ac:dyDescent="0.2">
      <c r="A558" s="26" t="s">
        <v>60</v>
      </c>
      <c r="B558" s="109">
        <v>631</v>
      </c>
      <c r="C558" s="109">
        <v>455</v>
      </c>
      <c r="D558" s="109">
        <v>558</v>
      </c>
      <c r="E558" s="109">
        <v>536</v>
      </c>
      <c r="F558" s="61">
        <v>-95</v>
      </c>
      <c r="G558" s="110">
        <v>-0.15055467511885895</v>
      </c>
      <c r="H558" s="44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4"/>
    </row>
    <row r="559" spans="1:47" s="2" customFormat="1" ht="15.95" customHeight="1" x14ac:dyDescent="0.2">
      <c r="A559" s="26" t="s">
        <v>61</v>
      </c>
      <c r="B559" s="109">
        <v>0</v>
      </c>
      <c r="C559" s="109">
        <v>0</v>
      </c>
      <c r="D559" s="109">
        <v>0</v>
      </c>
      <c r="E559" s="109">
        <v>0</v>
      </c>
      <c r="F559" s="61">
        <v>0</v>
      </c>
      <c r="G559" s="110">
        <v>0</v>
      </c>
      <c r="H559" s="44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4"/>
    </row>
    <row r="560" spans="1:47" s="2" customFormat="1" ht="15.95" customHeight="1" x14ac:dyDescent="0.2">
      <c r="A560" s="26" t="s">
        <v>150</v>
      </c>
      <c r="B560" s="109">
        <v>0</v>
      </c>
      <c r="C560" s="109">
        <v>0</v>
      </c>
      <c r="D560" s="109">
        <v>0</v>
      </c>
      <c r="E560" s="109">
        <v>0</v>
      </c>
      <c r="F560" s="61">
        <v>0</v>
      </c>
      <c r="G560" s="110">
        <v>0</v>
      </c>
      <c r="H560" s="44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4"/>
    </row>
    <row r="561" spans="1:47" s="2" customFormat="1" ht="15.95" customHeight="1" x14ac:dyDescent="0.2">
      <c r="A561" s="26" t="s">
        <v>62</v>
      </c>
      <c r="B561" s="109">
        <v>4101</v>
      </c>
      <c r="C561" s="109">
        <v>3379</v>
      </c>
      <c r="D561" s="109">
        <v>3401</v>
      </c>
      <c r="E561" s="109">
        <v>3397</v>
      </c>
      <c r="F561" s="61">
        <v>-704</v>
      </c>
      <c r="G561" s="110">
        <v>-0.17166544745184101</v>
      </c>
      <c r="H561" s="44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4"/>
    </row>
    <row r="562" spans="1:47" s="2" customFormat="1" ht="15.95" customHeight="1" x14ac:dyDescent="0.2">
      <c r="A562" s="26" t="s">
        <v>63</v>
      </c>
      <c r="B562" s="109">
        <v>26</v>
      </c>
      <c r="C562" s="109">
        <v>11</v>
      </c>
      <c r="D562" s="109">
        <v>0</v>
      </c>
      <c r="E562" s="109">
        <v>0</v>
      </c>
      <c r="F562" s="61">
        <v>0</v>
      </c>
      <c r="G562" s="110">
        <v>0</v>
      </c>
      <c r="H562" s="44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4"/>
    </row>
    <row r="563" spans="1:47" s="2" customFormat="1" ht="15.95" customHeight="1" x14ac:dyDescent="0.2">
      <c r="A563" s="26" t="s">
        <v>64</v>
      </c>
      <c r="B563" s="109">
        <v>297</v>
      </c>
      <c r="C563" s="109">
        <v>290</v>
      </c>
      <c r="D563" s="109">
        <v>257</v>
      </c>
      <c r="E563" s="109">
        <v>291</v>
      </c>
      <c r="F563" s="61">
        <v>-6</v>
      </c>
      <c r="G563" s="110">
        <v>-2.0202020202020204E-2</v>
      </c>
      <c r="H563" s="44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4"/>
    </row>
    <row r="564" spans="1:47" s="2" customFormat="1" ht="15.95" customHeight="1" x14ac:dyDescent="0.2">
      <c r="A564" s="26" t="s">
        <v>65</v>
      </c>
      <c r="B564" s="109">
        <v>180</v>
      </c>
      <c r="C564" s="109">
        <v>205</v>
      </c>
      <c r="D564" s="109">
        <v>158</v>
      </c>
      <c r="E564" s="109">
        <v>163</v>
      </c>
      <c r="F564" s="61">
        <v>-17</v>
      </c>
      <c r="G564" s="110">
        <v>-9.4444444444444442E-2</v>
      </c>
      <c r="H564" s="44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4"/>
    </row>
    <row r="565" spans="1:47" s="2" customFormat="1" ht="15.95" customHeight="1" x14ac:dyDescent="0.2">
      <c r="A565" s="27" t="s">
        <v>66</v>
      </c>
      <c r="B565" s="111">
        <v>183</v>
      </c>
      <c r="C565" s="111">
        <v>169</v>
      </c>
      <c r="D565" s="111">
        <v>168</v>
      </c>
      <c r="E565" s="111">
        <v>194</v>
      </c>
      <c r="F565" s="62">
        <v>11</v>
      </c>
      <c r="G565" s="112">
        <v>6.0109289617486336E-2</v>
      </c>
      <c r="H565" s="44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4"/>
    </row>
    <row r="566" spans="1:47" s="2" customFormat="1" ht="15.95" customHeight="1" x14ac:dyDescent="0.2">
      <c r="A566" s="178"/>
      <c r="B566" s="178"/>
      <c r="C566" s="178"/>
      <c r="D566" s="178"/>
      <c r="E566" s="178"/>
      <c r="F566" s="178"/>
      <c r="G566" s="178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4"/>
    </row>
    <row r="567" spans="1:47" s="2" customFormat="1" ht="15.95" customHeight="1" x14ac:dyDescent="0.2">
      <c r="A567" s="147" t="s">
        <v>314</v>
      </c>
      <c r="B567" s="147"/>
      <c r="C567" s="147"/>
      <c r="D567" s="147"/>
      <c r="E567" s="147"/>
      <c r="F567" s="147"/>
      <c r="G567" s="147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4"/>
    </row>
    <row r="568" spans="1:47" s="2" customFormat="1" ht="15.95" customHeight="1" x14ac:dyDescent="0.2">
      <c r="A568" s="152" t="s">
        <v>15</v>
      </c>
      <c r="B568" s="152">
        <v>2013</v>
      </c>
      <c r="C568" s="152">
        <v>2014</v>
      </c>
      <c r="D568" s="123"/>
      <c r="E568" s="152">
        <v>2016</v>
      </c>
      <c r="F568" s="152" t="s">
        <v>305</v>
      </c>
      <c r="G568" s="152" t="s">
        <v>306</v>
      </c>
      <c r="H568" s="44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4"/>
    </row>
    <row r="569" spans="1:47" s="2" customFormat="1" ht="15.95" customHeight="1" x14ac:dyDescent="0.2">
      <c r="A569" s="163"/>
      <c r="B569" s="163"/>
      <c r="C569" s="163"/>
      <c r="D569" s="124">
        <v>2015</v>
      </c>
      <c r="E569" s="163"/>
      <c r="F569" s="163"/>
      <c r="G569" s="163"/>
      <c r="H569" s="44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4"/>
    </row>
    <row r="570" spans="1:47" s="2" customFormat="1" ht="15.95" customHeight="1" x14ac:dyDescent="0.2">
      <c r="A570" s="153"/>
      <c r="B570" s="153"/>
      <c r="C570" s="153"/>
      <c r="D570" s="125"/>
      <c r="E570" s="153"/>
      <c r="F570" s="153"/>
      <c r="G570" s="153"/>
      <c r="H570" s="44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4"/>
    </row>
    <row r="571" spans="1:47" s="2" customFormat="1" ht="15.95" customHeight="1" x14ac:dyDescent="0.2">
      <c r="A571" s="5" t="s">
        <v>67</v>
      </c>
      <c r="B571" s="107">
        <v>112</v>
      </c>
      <c r="C571" s="107">
        <v>76</v>
      </c>
      <c r="D571" s="107">
        <v>83</v>
      </c>
      <c r="E571" s="107">
        <v>96</v>
      </c>
      <c r="F571" s="60">
        <v>-16</v>
      </c>
      <c r="G571" s="108">
        <v>-0.14285714285714285</v>
      </c>
      <c r="H571" s="44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4"/>
    </row>
    <row r="572" spans="1:47" s="2" customFormat="1" ht="15.95" customHeight="1" x14ac:dyDescent="0.2">
      <c r="A572" s="26" t="s">
        <v>68</v>
      </c>
      <c r="B572" s="109">
        <v>180</v>
      </c>
      <c r="C572" s="109">
        <v>127</v>
      </c>
      <c r="D572" s="109">
        <v>159</v>
      </c>
      <c r="E572" s="109">
        <v>128</v>
      </c>
      <c r="F572" s="61">
        <v>-52</v>
      </c>
      <c r="G572" s="110">
        <v>-0.28888888888888886</v>
      </c>
      <c r="H572" s="44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4"/>
    </row>
    <row r="573" spans="1:47" s="2" customFormat="1" ht="15.95" customHeight="1" x14ac:dyDescent="0.2">
      <c r="A573" s="26" t="s">
        <v>69</v>
      </c>
      <c r="B573" s="109">
        <v>0</v>
      </c>
      <c r="C573" s="109">
        <v>0</v>
      </c>
      <c r="D573" s="109">
        <v>0</v>
      </c>
      <c r="E573" s="109">
        <v>0</v>
      </c>
      <c r="F573" s="61">
        <v>0</v>
      </c>
      <c r="G573" s="110">
        <v>0</v>
      </c>
      <c r="H573" s="44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4"/>
    </row>
    <row r="574" spans="1:47" s="2" customFormat="1" ht="15.95" customHeight="1" x14ac:dyDescent="0.2">
      <c r="A574" s="26" t="s">
        <v>70</v>
      </c>
      <c r="B574" s="109">
        <v>412</v>
      </c>
      <c r="C574" s="109">
        <v>332</v>
      </c>
      <c r="D574" s="109">
        <v>350</v>
      </c>
      <c r="E574" s="109">
        <v>335</v>
      </c>
      <c r="F574" s="61">
        <v>-77</v>
      </c>
      <c r="G574" s="110">
        <v>-0.18689320388349515</v>
      </c>
      <c r="H574" s="44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4"/>
    </row>
    <row r="575" spans="1:47" s="2" customFormat="1" ht="15.95" customHeight="1" x14ac:dyDescent="0.2">
      <c r="A575" s="26" t="s">
        <v>71</v>
      </c>
      <c r="B575" s="109">
        <v>169</v>
      </c>
      <c r="C575" s="109">
        <v>107</v>
      </c>
      <c r="D575" s="109">
        <v>92</v>
      </c>
      <c r="E575" s="109">
        <v>122</v>
      </c>
      <c r="F575" s="61">
        <v>-47</v>
      </c>
      <c r="G575" s="110">
        <v>-0.27810650887573962</v>
      </c>
      <c r="H575" s="44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4"/>
    </row>
    <row r="576" spans="1:47" s="2" customFormat="1" ht="15.95" customHeight="1" x14ac:dyDescent="0.2">
      <c r="A576" s="26" t="s">
        <v>72</v>
      </c>
      <c r="B576" s="109">
        <v>0</v>
      </c>
      <c r="C576" s="109">
        <v>0</v>
      </c>
      <c r="D576" s="109">
        <v>0</v>
      </c>
      <c r="E576" s="109">
        <v>0</v>
      </c>
      <c r="F576" s="61">
        <v>0</v>
      </c>
      <c r="G576" s="110">
        <v>0</v>
      </c>
      <c r="H576" s="44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4"/>
    </row>
    <row r="577" spans="1:47" s="2" customFormat="1" ht="15.95" customHeight="1" x14ac:dyDescent="0.2">
      <c r="A577" s="26" t="s">
        <v>73</v>
      </c>
      <c r="B577" s="109">
        <v>477</v>
      </c>
      <c r="C577" s="109">
        <v>401</v>
      </c>
      <c r="D577" s="109">
        <v>348</v>
      </c>
      <c r="E577" s="109">
        <v>352</v>
      </c>
      <c r="F577" s="61">
        <v>-125</v>
      </c>
      <c r="G577" s="110">
        <v>-0.26205450733752622</v>
      </c>
      <c r="H577" s="44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4"/>
    </row>
    <row r="578" spans="1:47" s="2" customFormat="1" ht="15.95" customHeight="1" x14ac:dyDescent="0.2">
      <c r="A578" s="26" t="s">
        <v>74</v>
      </c>
      <c r="B578" s="109">
        <v>208</v>
      </c>
      <c r="C578" s="109">
        <v>158</v>
      </c>
      <c r="D578" s="109">
        <v>217</v>
      </c>
      <c r="E578" s="109">
        <v>186</v>
      </c>
      <c r="F578" s="61">
        <v>-22</v>
      </c>
      <c r="G578" s="110">
        <v>-0.10576923076923077</v>
      </c>
      <c r="H578" s="44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4"/>
    </row>
    <row r="579" spans="1:47" s="2" customFormat="1" ht="15.95" customHeight="1" x14ac:dyDescent="0.2">
      <c r="A579" s="26" t="s">
        <v>75</v>
      </c>
      <c r="B579" s="109">
        <v>4106</v>
      </c>
      <c r="C579" s="109">
        <v>3615</v>
      </c>
      <c r="D579" s="109">
        <v>3669</v>
      </c>
      <c r="E579" s="109">
        <v>3461</v>
      </c>
      <c r="F579" s="61">
        <v>-645</v>
      </c>
      <c r="G579" s="110">
        <v>-0.15708718947881151</v>
      </c>
      <c r="H579" s="44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4"/>
    </row>
    <row r="580" spans="1:47" s="2" customFormat="1" ht="15.95" customHeight="1" x14ac:dyDescent="0.2">
      <c r="A580" s="26" t="s">
        <v>76</v>
      </c>
      <c r="B580" s="109">
        <v>0</v>
      </c>
      <c r="C580" s="109">
        <v>0</v>
      </c>
      <c r="D580" s="109">
        <v>0</v>
      </c>
      <c r="E580" s="109">
        <v>16</v>
      </c>
      <c r="F580" s="61">
        <v>0</v>
      </c>
      <c r="G580" s="110">
        <v>0</v>
      </c>
      <c r="H580" s="44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4"/>
    </row>
    <row r="581" spans="1:47" s="2" customFormat="1" ht="15.95" customHeight="1" x14ac:dyDescent="0.2">
      <c r="A581" s="26" t="s">
        <v>77</v>
      </c>
      <c r="B581" s="109">
        <v>72</v>
      </c>
      <c r="C581" s="109">
        <v>59</v>
      </c>
      <c r="D581" s="109">
        <v>59</v>
      </c>
      <c r="E581" s="109">
        <v>57</v>
      </c>
      <c r="F581" s="61">
        <v>-15</v>
      </c>
      <c r="G581" s="110">
        <v>-0.20833333333333334</v>
      </c>
      <c r="H581" s="44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4"/>
    </row>
    <row r="582" spans="1:47" s="2" customFormat="1" ht="15.95" customHeight="1" x14ac:dyDescent="0.2">
      <c r="A582" s="26" t="s">
        <v>78</v>
      </c>
      <c r="B582" s="109">
        <v>32</v>
      </c>
      <c r="C582" s="109">
        <v>25</v>
      </c>
      <c r="D582" s="109">
        <v>27</v>
      </c>
      <c r="E582" s="109">
        <v>21</v>
      </c>
      <c r="F582" s="61">
        <v>-11</v>
      </c>
      <c r="G582" s="110">
        <v>-0.34375</v>
      </c>
      <c r="H582" s="44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4"/>
    </row>
    <row r="583" spans="1:47" s="2" customFormat="1" ht="15.95" customHeight="1" x14ac:dyDescent="0.2">
      <c r="A583" s="26" t="s">
        <v>79</v>
      </c>
      <c r="B583" s="109">
        <v>0</v>
      </c>
      <c r="C583" s="109">
        <v>0</v>
      </c>
      <c r="D583" s="109">
        <v>0</v>
      </c>
      <c r="E583" s="109">
        <v>0</v>
      </c>
      <c r="F583" s="61">
        <v>0</v>
      </c>
      <c r="G583" s="110">
        <v>0</v>
      </c>
      <c r="H583" s="44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4"/>
    </row>
    <row r="584" spans="1:47" s="2" customFormat="1" ht="15.95" customHeight="1" x14ac:dyDescent="0.2">
      <c r="A584" s="26" t="s">
        <v>80</v>
      </c>
      <c r="B584" s="109">
        <v>6</v>
      </c>
      <c r="C584" s="109">
        <v>0</v>
      </c>
      <c r="D584" s="109">
        <v>0</v>
      </c>
      <c r="E584" s="109">
        <v>0</v>
      </c>
      <c r="F584" s="61">
        <v>-6</v>
      </c>
      <c r="G584" s="110">
        <v>-1</v>
      </c>
      <c r="H584" s="44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4"/>
    </row>
    <row r="585" spans="1:47" s="2" customFormat="1" ht="15.95" customHeight="1" x14ac:dyDescent="0.2">
      <c r="A585" s="26" t="s">
        <v>81</v>
      </c>
      <c r="B585" s="109">
        <v>118</v>
      </c>
      <c r="C585" s="109">
        <v>122</v>
      </c>
      <c r="D585" s="109">
        <v>132</v>
      </c>
      <c r="E585" s="109">
        <v>147</v>
      </c>
      <c r="F585" s="61">
        <v>29</v>
      </c>
      <c r="G585" s="110">
        <v>0.24576271186440679</v>
      </c>
      <c r="H585" s="44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4"/>
    </row>
    <row r="586" spans="1:47" s="2" customFormat="1" ht="15.95" customHeight="1" x14ac:dyDescent="0.2">
      <c r="A586" s="26" t="s">
        <v>82</v>
      </c>
      <c r="B586" s="109">
        <v>579</v>
      </c>
      <c r="C586" s="109">
        <v>523</v>
      </c>
      <c r="D586" s="109">
        <v>568</v>
      </c>
      <c r="E586" s="109">
        <v>635</v>
      </c>
      <c r="F586" s="61">
        <v>56</v>
      </c>
      <c r="G586" s="110">
        <v>9.6718480138169263E-2</v>
      </c>
      <c r="H586" s="44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4"/>
    </row>
    <row r="587" spans="1:47" s="2" customFormat="1" ht="15.95" customHeight="1" x14ac:dyDescent="0.2">
      <c r="A587" s="26" t="s">
        <v>83</v>
      </c>
      <c r="B587" s="109">
        <v>0</v>
      </c>
      <c r="C587" s="109">
        <v>0</v>
      </c>
      <c r="D587" s="109">
        <v>0</v>
      </c>
      <c r="E587" s="109">
        <v>0</v>
      </c>
      <c r="F587" s="61">
        <v>0</v>
      </c>
      <c r="G587" s="110">
        <v>0</v>
      </c>
      <c r="H587" s="44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4"/>
    </row>
    <row r="588" spans="1:47" s="2" customFormat="1" ht="15.95" customHeight="1" x14ac:dyDescent="0.2">
      <c r="A588" s="26" t="s">
        <v>84</v>
      </c>
      <c r="B588" s="109">
        <v>103</v>
      </c>
      <c r="C588" s="109">
        <v>99</v>
      </c>
      <c r="D588" s="109">
        <v>99</v>
      </c>
      <c r="E588" s="109">
        <v>78</v>
      </c>
      <c r="F588" s="61">
        <v>-25</v>
      </c>
      <c r="G588" s="110">
        <v>-0.24271844660194175</v>
      </c>
      <c r="H588" s="44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4"/>
    </row>
    <row r="589" spans="1:47" s="2" customFormat="1" ht="15.95" customHeight="1" x14ac:dyDescent="0.2">
      <c r="A589" s="26" t="s">
        <v>85</v>
      </c>
      <c r="B589" s="109">
        <v>389</v>
      </c>
      <c r="C589" s="109">
        <v>325</v>
      </c>
      <c r="D589" s="109">
        <v>281</v>
      </c>
      <c r="E589" s="109">
        <v>283</v>
      </c>
      <c r="F589" s="61">
        <v>-106</v>
      </c>
      <c r="G589" s="110">
        <v>-0.27249357326478146</v>
      </c>
      <c r="H589" s="44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4"/>
    </row>
    <row r="590" spans="1:47" s="2" customFormat="1" ht="15.95" customHeight="1" x14ac:dyDescent="0.2">
      <c r="A590" s="26" t="s">
        <v>86</v>
      </c>
      <c r="B590" s="109">
        <v>454</v>
      </c>
      <c r="C590" s="109">
        <v>328</v>
      </c>
      <c r="D590" s="109">
        <v>338</v>
      </c>
      <c r="E590" s="109">
        <v>148</v>
      </c>
      <c r="F590" s="61">
        <v>-306</v>
      </c>
      <c r="G590" s="110">
        <v>-0.67400881057268724</v>
      </c>
      <c r="H590" s="44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4"/>
    </row>
    <row r="591" spans="1:47" s="2" customFormat="1" ht="15.95" customHeight="1" x14ac:dyDescent="0.2">
      <c r="A591" s="26" t="s">
        <v>87</v>
      </c>
      <c r="B591" s="109">
        <v>192</v>
      </c>
      <c r="C591" s="109">
        <v>128</v>
      </c>
      <c r="D591" s="109">
        <v>135</v>
      </c>
      <c r="E591" s="109">
        <v>307</v>
      </c>
      <c r="F591" s="61">
        <v>115</v>
      </c>
      <c r="G591" s="110">
        <v>0.59895833333333337</v>
      </c>
      <c r="H591" s="44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4"/>
    </row>
    <row r="592" spans="1:47" s="2" customFormat="1" ht="15.95" customHeight="1" x14ac:dyDescent="0.2">
      <c r="A592" s="26" t="s">
        <v>88</v>
      </c>
      <c r="B592" s="109">
        <v>193</v>
      </c>
      <c r="C592" s="109">
        <v>179</v>
      </c>
      <c r="D592" s="109">
        <v>166</v>
      </c>
      <c r="E592" s="109">
        <v>359</v>
      </c>
      <c r="F592" s="61">
        <v>166</v>
      </c>
      <c r="G592" s="110">
        <v>0.86010362694300513</v>
      </c>
      <c r="H592" s="44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4"/>
    </row>
    <row r="593" spans="1:47" s="2" customFormat="1" ht="15.95" customHeight="1" x14ac:dyDescent="0.2">
      <c r="A593" s="26" t="s">
        <v>89</v>
      </c>
      <c r="B593" s="109">
        <v>0</v>
      </c>
      <c r="C593" s="109">
        <v>0</v>
      </c>
      <c r="D593" s="109">
        <v>0</v>
      </c>
      <c r="E593" s="109">
        <v>0</v>
      </c>
      <c r="F593" s="61">
        <v>0</v>
      </c>
      <c r="G593" s="110">
        <v>0</v>
      </c>
      <c r="H593" s="44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4"/>
    </row>
    <row r="594" spans="1:47" s="2" customFormat="1" ht="15.95" customHeight="1" x14ac:dyDescent="0.2">
      <c r="A594" s="26" t="s">
        <v>90</v>
      </c>
      <c r="B594" s="109">
        <v>298</v>
      </c>
      <c r="C594" s="109">
        <v>320</v>
      </c>
      <c r="D594" s="109">
        <v>296</v>
      </c>
      <c r="E594" s="109">
        <v>166</v>
      </c>
      <c r="F594" s="61">
        <v>-132</v>
      </c>
      <c r="G594" s="110">
        <v>-0.44295302013422821</v>
      </c>
      <c r="H594" s="44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4"/>
    </row>
    <row r="595" spans="1:47" s="2" customFormat="1" ht="15.95" customHeight="1" x14ac:dyDescent="0.2">
      <c r="A595" s="26" t="s">
        <v>91</v>
      </c>
      <c r="B595" s="109">
        <v>224</v>
      </c>
      <c r="C595" s="109">
        <v>186</v>
      </c>
      <c r="D595" s="109">
        <v>222</v>
      </c>
      <c r="E595" s="109">
        <v>183</v>
      </c>
      <c r="F595" s="61">
        <v>-41</v>
      </c>
      <c r="G595" s="110">
        <v>-0.18303571428571427</v>
      </c>
      <c r="H595" s="44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4"/>
    </row>
    <row r="596" spans="1:47" s="2" customFormat="1" ht="15.95" customHeight="1" x14ac:dyDescent="0.2">
      <c r="A596" s="26" t="s">
        <v>92</v>
      </c>
      <c r="B596" s="109">
        <v>415</v>
      </c>
      <c r="C596" s="109">
        <v>260</v>
      </c>
      <c r="D596" s="109">
        <v>253</v>
      </c>
      <c r="E596" s="109">
        <v>315</v>
      </c>
      <c r="F596" s="61">
        <v>-100</v>
      </c>
      <c r="G596" s="110">
        <v>-0.24096385542168675</v>
      </c>
      <c r="H596" s="44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4"/>
    </row>
    <row r="597" spans="1:47" s="2" customFormat="1" ht="15.95" customHeight="1" x14ac:dyDescent="0.2">
      <c r="A597" s="27" t="s">
        <v>93</v>
      </c>
      <c r="B597" s="111">
        <v>673</v>
      </c>
      <c r="C597" s="111">
        <v>663</v>
      </c>
      <c r="D597" s="111">
        <v>637</v>
      </c>
      <c r="E597" s="111">
        <v>714</v>
      </c>
      <c r="F597" s="62">
        <v>41</v>
      </c>
      <c r="G597" s="112">
        <v>6.0921248142644872E-2</v>
      </c>
      <c r="H597" s="44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4"/>
    </row>
    <row r="598" spans="1:47" s="2" customFormat="1" ht="15.95" customHeight="1" x14ac:dyDescent="0.2">
      <c r="A598" s="178"/>
      <c r="B598" s="178"/>
      <c r="C598" s="178"/>
      <c r="D598" s="178"/>
      <c r="E598" s="178"/>
      <c r="F598" s="178"/>
      <c r="G598" s="178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4"/>
    </row>
    <row r="599" spans="1:47" s="2" customFormat="1" ht="15.95" customHeight="1" x14ac:dyDescent="0.2">
      <c r="A599" s="147" t="s">
        <v>314</v>
      </c>
      <c r="B599" s="147"/>
      <c r="C599" s="147"/>
      <c r="D599" s="147"/>
      <c r="E599" s="147"/>
      <c r="F599" s="147"/>
      <c r="G599" s="147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4"/>
    </row>
    <row r="600" spans="1:47" s="2" customFormat="1" ht="15.95" customHeight="1" x14ac:dyDescent="0.2">
      <c r="A600" s="152" t="s">
        <v>15</v>
      </c>
      <c r="B600" s="152">
        <v>2013</v>
      </c>
      <c r="C600" s="152">
        <v>2014</v>
      </c>
      <c r="D600" s="123"/>
      <c r="E600" s="152">
        <v>2016</v>
      </c>
      <c r="F600" s="152" t="s">
        <v>305</v>
      </c>
      <c r="G600" s="152" t="s">
        <v>315</v>
      </c>
      <c r="H600" s="44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4"/>
    </row>
    <row r="601" spans="1:47" s="2" customFormat="1" ht="15.95" customHeight="1" x14ac:dyDescent="0.2">
      <c r="A601" s="163"/>
      <c r="B601" s="163"/>
      <c r="C601" s="163"/>
      <c r="D601" s="124">
        <v>2015</v>
      </c>
      <c r="E601" s="163"/>
      <c r="F601" s="163"/>
      <c r="G601" s="163"/>
      <c r="H601" s="44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4"/>
    </row>
    <row r="602" spans="1:47" s="2" customFormat="1" ht="15.95" customHeight="1" x14ac:dyDescent="0.2">
      <c r="A602" s="153"/>
      <c r="B602" s="153"/>
      <c r="C602" s="153"/>
      <c r="D602" s="125"/>
      <c r="E602" s="153"/>
      <c r="F602" s="153"/>
      <c r="G602" s="153"/>
      <c r="H602" s="44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4"/>
    </row>
    <row r="603" spans="1:47" s="2" customFormat="1" ht="15.95" customHeight="1" x14ac:dyDescent="0.2">
      <c r="A603" s="5" t="s">
        <v>94</v>
      </c>
      <c r="B603" s="107">
        <v>3946</v>
      </c>
      <c r="C603" s="107">
        <v>3635</v>
      </c>
      <c r="D603" s="107">
        <v>3344</v>
      </c>
      <c r="E603" s="107">
        <v>3299</v>
      </c>
      <c r="F603" s="60">
        <v>-647</v>
      </c>
      <c r="G603" s="108">
        <v>-0.16396350734921439</v>
      </c>
      <c r="H603" s="44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4"/>
    </row>
    <row r="604" spans="1:47" s="2" customFormat="1" ht="15.95" customHeight="1" x14ac:dyDescent="0.2">
      <c r="A604" s="26" t="s">
        <v>95</v>
      </c>
      <c r="B604" s="109">
        <v>180</v>
      </c>
      <c r="C604" s="109">
        <v>165</v>
      </c>
      <c r="D604" s="109">
        <v>197</v>
      </c>
      <c r="E604" s="109">
        <v>183</v>
      </c>
      <c r="F604" s="61">
        <v>3</v>
      </c>
      <c r="G604" s="110">
        <v>1.6666666666666666E-2</v>
      </c>
      <c r="H604" s="44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4"/>
    </row>
    <row r="605" spans="1:47" s="2" customFormat="1" ht="15.95" customHeight="1" x14ac:dyDescent="0.2">
      <c r="A605" s="32" t="s">
        <v>2</v>
      </c>
      <c r="B605" s="113">
        <v>7874</v>
      </c>
      <c r="C605" s="113">
        <v>7017</v>
      </c>
      <c r="D605" s="113">
        <v>6754</v>
      </c>
      <c r="E605" s="113">
        <v>6895</v>
      </c>
      <c r="F605" s="114">
        <f>E605-B605</f>
        <v>-979</v>
      </c>
      <c r="G605" s="115">
        <f>-F605/B605</f>
        <v>0.12433324866649734</v>
      </c>
      <c r="H605" s="44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4"/>
    </row>
    <row r="606" spans="1:47" s="2" customFormat="1" ht="15.95" customHeight="1" x14ac:dyDescent="0.2">
      <c r="A606" s="161" t="s">
        <v>238</v>
      </c>
      <c r="B606" s="161"/>
      <c r="C606" s="161"/>
      <c r="D606" s="161"/>
      <c r="E606" s="161"/>
      <c r="F606" s="161"/>
      <c r="G606" s="161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4"/>
    </row>
    <row r="607" spans="1:47" s="2" customFormat="1" ht="15.95" customHeight="1" x14ac:dyDescent="0.2">
      <c r="A607" s="140" t="s">
        <v>159</v>
      </c>
      <c r="B607" s="140"/>
      <c r="C607" s="140"/>
      <c r="D607" s="140"/>
      <c r="E607" s="140"/>
      <c r="F607" s="140"/>
      <c r="G607" s="140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4"/>
    </row>
    <row r="608" spans="1:47" s="2" customFormat="1" ht="15.95" customHeight="1" x14ac:dyDescent="0.2">
      <c r="A608" s="166"/>
      <c r="B608" s="166"/>
      <c r="C608" s="166"/>
      <c r="D608" s="166"/>
      <c r="E608" s="166"/>
      <c r="F608" s="166"/>
      <c r="G608" s="166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4"/>
    </row>
    <row r="609" spans="1:47" s="2" customFormat="1" ht="15.95" customHeight="1" x14ac:dyDescent="0.2">
      <c r="A609" s="147" t="s">
        <v>316</v>
      </c>
      <c r="B609" s="147"/>
      <c r="C609" s="147"/>
      <c r="D609" s="147"/>
      <c r="E609" s="147"/>
      <c r="F609" s="147"/>
      <c r="G609" s="147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4"/>
    </row>
    <row r="610" spans="1:47" s="2" customFormat="1" ht="15.95" customHeight="1" x14ac:dyDescent="0.2">
      <c r="A610" s="158" t="s">
        <v>15</v>
      </c>
      <c r="B610" s="189"/>
      <c r="C610" s="152">
        <v>2012</v>
      </c>
      <c r="D610" s="152">
        <v>2013</v>
      </c>
      <c r="E610" s="152">
        <v>2014</v>
      </c>
      <c r="F610" s="152">
        <v>2015</v>
      </c>
      <c r="G610" s="158" t="s">
        <v>310</v>
      </c>
      <c r="H610" s="44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4"/>
    </row>
    <row r="611" spans="1:47" s="2" customFormat="1" ht="15.95" customHeight="1" x14ac:dyDescent="0.2">
      <c r="A611" s="159"/>
      <c r="B611" s="190"/>
      <c r="C611" s="163"/>
      <c r="D611" s="163"/>
      <c r="E611" s="163"/>
      <c r="F611" s="163"/>
      <c r="G611" s="159"/>
      <c r="H611" s="44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4"/>
    </row>
    <row r="612" spans="1:47" s="2" customFormat="1" ht="15.95" customHeight="1" x14ac:dyDescent="0.2">
      <c r="A612" s="160"/>
      <c r="B612" s="191"/>
      <c r="C612" s="153"/>
      <c r="D612" s="153"/>
      <c r="E612" s="153"/>
      <c r="F612" s="153"/>
      <c r="G612" s="160"/>
      <c r="H612" s="44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4"/>
    </row>
    <row r="613" spans="1:47" s="2" customFormat="1" ht="15.95" customHeight="1" x14ac:dyDescent="0.2">
      <c r="A613" s="171" t="s">
        <v>16</v>
      </c>
      <c r="B613" s="172"/>
      <c r="C613" s="35">
        <v>0</v>
      </c>
      <c r="D613" s="35">
        <v>1</v>
      </c>
      <c r="E613" s="35">
        <v>5</v>
      </c>
      <c r="F613" s="35">
        <v>1</v>
      </c>
      <c r="G613" s="60">
        <f>F613-C613</f>
        <v>1</v>
      </c>
      <c r="H613" s="44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4"/>
    </row>
    <row r="614" spans="1:47" s="2" customFormat="1" ht="15.95" customHeight="1" x14ac:dyDescent="0.2">
      <c r="A614" s="156" t="s">
        <v>17</v>
      </c>
      <c r="B614" s="157"/>
      <c r="C614" s="36">
        <v>0</v>
      </c>
      <c r="D614" s="36">
        <v>0</v>
      </c>
      <c r="E614" s="36">
        <v>1</v>
      </c>
      <c r="F614" s="36">
        <v>0</v>
      </c>
      <c r="G614" s="61">
        <f t="shared" ref="G614:G639" si="16">F614-C614</f>
        <v>0</v>
      </c>
      <c r="H614" s="44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4"/>
    </row>
    <row r="615" spans="1:47" s="2" customFormat="1" ht="15.95" customHeight="1" x14ac:dyDescent="0.2">
      <c r="A615" s="156" t="s">
        <v>18</v>
      </c>
      <c r="B615" s="157"/>
      <c r="C615" s="36">
        <v>22</v>
      </c>
      <c r="D615" s="36">
        <v>56</v>
      </c>
      <c r="E615" s="36">
        <v>61</v>
      </c>
      <c r="F615" s="36">
        <v>19</v>
      </c>
      <c r="G615" s="61">
        <f t="shared" si="16"/>
        <v>-3</v>
      </c>
      <c r="H615" s="44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4"/>
    </row>
    <row r="616" spans="1:47" s="2" customFormat="1" ht="15.95" customHeight="1" x14ac:dyDescent="0.2">
      <c r="A616" s="156" t="s">
        <v>19</v>
      </c>
      <c r="B616" s="157"/>
      <c r="C616" s="36">
        <v>0</v>
      </c>
      <c r="D616" s="36">
        <v>8</v>
      </c>
      <c r="E616" s="36">
        <v>9</v>
      </c>
      <c r="F616" s="36">
        <v>1</v>
      </c>
      <c r="G616" s="61">
        <f t="shared" si="16"/>
        <v>1</v>
      </c>
      <c r="H616" s="44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4"/>
    </row>
    <row r="617" spans="1:47" s="2" customFormat="1" ht="15.95" customHeight="1" x14ac:dyDescent="0.2">
      <c r="A617" s="156" t="s">
        <v>20</v>
      </c>
      <c r="B617" s="157"/>
      <c r="C617" s="36">
        <v>0</v>
      </c>
      <c r="D617" s="36">
        <v>8</v>
      </c>
      <c r="E617" s="36">
        <v>2</v>
      </c>
      <c r="F617" s="36">
        <v>6</v>
      </c>
      <c r="G617" s="61">
        <f t="shared" si="16"/>
        <v>6</v>
      </c>
      <c r="H617" s="44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4"/>
    </row>
    <row r="618" spans="1:47" s="2" customFormat="1" ht="15.95" customHeight="1" x14ac:dyDescent="0.2">
      <c r="A618" s="156" t="s">
        <v>21</v>
      </c>
      <c r="B618" s="157"/>
      <c r="C618" s="36">
        <v>1</v>
      </c>
      <c r="D618" s="36">
        <v>0</v>
      </c>
      <c r="E618" s="36">
        <v>1</v>
      </c>
      <c r="F618" s="36">
        <v>2</v>
      </c>
      <c r="G618" s="61">
        <f t="shared" si="16"/>
        <v>1</v>
      </c>
      <c r="H618" s="44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4"/>
    </row>
    <row r="619" spans="1:47" s="2" customFormat="1" ht="15.95" customHeight="1" x14ac:dyDescent="0.2">
      <c r="A619" s="156" t="s">
        <v>22</v>
      </c>
      <c r="B619" s="157"/>
      <c r="C619" s="36">
        <v>0</v>
      </c>
      <c r="D619" s="36">
        <v>2</v>
      </c>
      <c r="E619" s="36">
        <v>0</v>
      </c>
      <c r="F619" s="36">
        <v>0</v>
      </c>
      <c r="G619" s="61">
        <f t="shared" si="16"/>
        <v>0</v>
      </c>
      <c r="H619" s="44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4"/>
    </row>
    <row r="620" spans="1:47" s="2" customFormat="1" ht="15.95" customHeight="1" x14ac:dyDescent="0.2">
      <c r="A620" s="156" t="s">
        <v>23</v>
      </c>
      <c r="B620" s="157"/>
      <c r="C620" s="36">
        <v>1</v>
      </c>
      <c r="D620" s="36">
        <v>2</v>
      </c>
      <c r="E620" s="36">
        <v>0</v>
      </c>
      <c r="F620" s="36">
        <v>1</v>
      </c>
      <c r="G620" s="61">
        <f t="shared" si="16"/>
        <v>0</v>
      </c>
      <c r="H620" s="44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4"/>
    </row>
    <row r="621" spans="1:47" s="2" customFormat="1" ht="15.95" customHeight="1" x14ac:dyDescent="0.2">
      <c r="A621" s="156" t="s">
        <v>24</v>
      </c>
      <c r="B621" s="157"/>
      <c r="C621" s="36">
        <v>11</v>
      </c>
      <c r="D621" s="36">
        <v>13</v>
      </c>
      <c r="E621" s="36">
        <v>15</v>
      </c>
      <c r="F621" s="36">
        <v>4</v>
      </c>
      <c r="G621" s="61">
        <f t="shared" si="16"/>
        <v>-7</v>
      </c>
      <c r="H621" s="44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4"/>
    </row>
    <row r="622" spans="1:47" s="2" customFormat="1" ht="15.95" customHeight="1" x14ac:dyDescent="0.2">
      <c r="A622" s="156" t="s">
        <v>25</v>
      </c>
      <c r="B622" s="157"/>
      <c r="C622" s="36">
        <v>0</v>
      </c>
      <c r="D622" s="36">
        <v>2</v>
      </c>
      <c r="E622" s="36">
        <v>2</v>
      </c>
      <c r="F622" s="36">
        <v>1</v>
      </c>
      <c r="G622" s="61">
        <f t="shared" si="16"/>
        <v>1</v>
      </c>
      <c r="H622" s="44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4"/>
    </row>
    <row r="623" spans="1:47" s="2" customFormat="1" ht="15.95" customHeight="1" x14ac:dyDescent="0.2">
      <c r="A623" s="156" t="s">
        <v>26</v>
      </c>
      <c r="B623" s="157"/>
      <c r="C623" s="36">
        <v>25</v>
      </c>
      <c r="D623" s="36">
        <v>71</v>
      </c>
      <c r="E623" s="36">
        <v>48</v>
      </c>
      <c r="F623" s="36">
        <v>10</v>
      </c>
      <c r="G623" s="61">
        <f t="shared" si="16"/>
        <v>-15</v>
      </c>
      <c r="H623" s="44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4"/>
    </row>
    <row r="624" spans="1:47" s="2" customFormat="1" ht="15.95" customHeight="1" x14ac:dyDescent="0.2">
      <c r="A624" s="156" t="s">
        <v>27</v>
      </c>
      <c r="B624" s="157"/>
      <c r="C624" s="36">
        <v>17</v>
      </c>
      <c r="D624" s="36">
        <v>1</v>
      </c>
      <c r="E624" s="36">
        <v>0</v>
      </c>
      <c r="F624" s="36">
        <v>7</v>
      </c>
      <c r="G624" s="61">
        <f t="shared" si="16"/>
        <v>-10</v>
      </c>
      <c r="H624" s="44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4"/>
    </row>
    <row r="625" spans="1:47" s="2" customFormat="1" ht="15.95" customHeight="1" x14ac:dyDescent="0.2">
      <c r="A625" s="156" t="s">
        <v>28</v>
      </c>
      <c r="B625" s="157"/>
      <c r="C625" s="36">
        <v>14</v>
      </c>
      <c r="D625" s="36">
        <v>14</v>
      </c>
      <c r="E625" s="36">
        <v>22</v>
      </c>
      <c r="F625" s="36">
        <v>14</v>
      </c>
      <c r="G625" s="61">
        <f t="shared" si="16"/>
        <v>0</v>
      </c>
      <c r="H625" s="44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4"/>
    </row>
    <row r="626" spans="1:47" s="2" customFormat="1" ht="15.95" customHeight="1" x14ac:dyDescent="0.2">
      <c r="A626" s="156" t="s">
        <v>29</v>
      </c>
      <c r="B626" s="157"/>
      <c r="C626" s="36">
        <v>17</v>
      </c>
      <c r="D626" s="36">
        <v>33</v>
      </c>
      <c r="E626" s="36">
        <v>17</v>
      </c>
      <c r="F626" s="36">
        <v>3</v>
      </c>
      <c r="G626" s="61">
        <f t="shared" si="16"/>
        <v>-14</v>
      </c>
      <c r="H626" s="44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4"/>
    </row>
    <row r="627" spans="1:47" s="2" customFormat="1" ht="15.95" customHeight="1" x14ac:dyDescent="0.2">
      <c r="A627" s="156" t="s">
        <v>30</v>
      </c>
      <c r="B627" s="157"/>
      <c r="C627" s="36">
        <v>1</v>
      </c>
      <c r="D627" s="36">
        <v>3</v>
      </c>
      <c r="E627" s="36">
        <v>2</v>
      </c>
      <c r="F627" s="36">
        <v>3</v>
      </c>
      <c r="G627" s="61">
        <f t="shared" si="16"/>
        <v>2</v>
      </c>
      <c r="H627" s="44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4"/>
    </row>
    <row r="628" spans="1:47" s="2" customFormat="1" ht="15.95" customHeight="1" x14ac:dyDescent="0.2">
      <c r="A628" s="156" t="s">
        <v>31</v>
      </c>
      <c r="B628" s="157"/>
      <c r="C628" s="36">
        <v>0</v>
      </c>
      <c r="D628" s="36">
        <v>1</v>
      </c>
      <c r="E628" s="36">
        <v>4</v>
      </c>
      <c r="F628" s="36">
        <v>2</v>
      </c>
      <c r="G628" s="61">
        <f t="shared" si="16"/>
        <v>2</v>
      </c>
      <c r="H628" s="44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4"/>
    </row>
    <row r="629" spans="1:47" s="2" customFormat="1" ht="15.95" customHeight="1" x14ac:dyDescent="0.2">
      <c r="A629" s="156" t="s">
        <v>32</v>
      </c>
      <c r="B629" s="157"/>
      <c r="C629" s="36">
        <v>20</v>
      </c>
      <c r="D629" s="36">
        <v>25</v>
      </c>
      <c r="E629" s="36">
        <v>24</v>
      </c>
      <c r="F629" s="36">
        <v>9</v>
      </c>
      <c r="G629" s="61">
        <f t="shared" si="16"/>
        <v>-11</v>
      </c>
      <c r="H629" s="44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4"/>
    </row>
    <row r="630" spans="1:47" s="2" customFormat="1" ht="15.95" customHeight="1" x14ac:dyDescent="0.2">
      <c r="A630" s="156" t="s">
        <v>33</v>
      </c>
      <c r="B630" s="157"/>
      <c r="C630" s="36">
        <v>36</v>
      </c>
      <c r="D630" s="36">
        <v>39</v>
      </c>
      <c r="E630" s="36">
        <v>19</v>
      </c>
      <c r="F630" s="36">
        <v>9</v>
      </c>
      <c r="G630" s="61">
        <f t="shared" si="16"/>
        <v>-27</v>
      </c>
      <c r="H630" s="44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4"/>
    </row>
    <row r="631" spans="1:47" s="2" customFormat="1" ht="15.95" customHeight="1" x14ac:dyDescent="0.2">
      <c r="A631" s="156" t="s">
        <v>34</v>
      </c>
      <c r="B631" s="157"/>
      <c r="C631" s="36">
        <v>2</v>
      </c>
      <c r="D631" s="36">
        <v>2</v>
      </c>
      <c r="E631" s="36">
        <v>5</v>
      </c>
      <c r="F631" s="36">
        <v>0</v>
      </c>
      <c r="G631" s="61">
        <f t="shared" si="16"/>
        <v>-2</v>
      </c>
      <c r="H631" s="44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4"/>
    </row>
    <row r="632" spans="1:47" s="2" customFormat="1" ht="15.95" customHeight="1" x14ac:dyDescent="0.2">
      <c r="A632" s="156" t="s">
        <v>110</v>
      </c>
      <c r="B632" s="157"/>
      <c r="C632" s="36">
        <v>3</v>
      </c>
      <c r="D632" s="36">
        <v>0</v>
      </c>
      <c r="E632" s="36">
        <v>4</v>
      </c>
      <c r="F632" s="36">
        <v>0</v>
      </c>
      <c r="G632" s="61">
        <f t="shared" si="16"/>
        <v>-3</v>
      </c>
      <c r="H632" s="44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4"/>
    </row>
    <row r="633" spans="1:47" s="2" customFormat="1" ht="15.95" customHeight="1" x14ac:dyDescent="0.2">
      <c r="A633" s="156" t="s">
        <v>35</v>
      </c>
      <c r="B633" s="157"/>
      <c r="C633" s="36">
        <v>11</v>
      </c>
      <c r="D633" s="36">
        <v>23</v>
      </c>
      <c r="E633" s="36">
        <v>17</v>
      </c>
      <c r="F633" s="36">
        <v>2</v>
      </c>
      <c r="G633" s="61">
        <f t="shared" si="16"/>
        <v>-9</v>
      </c>
      <c r="H633" s="44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4"/>
    </row>
    <row r="634" spans="1:47" s="2" customFormat="1" ht="15.95" customHeight="1" x14ac:dyDescent="0.2">
      <c r="A634" s="156" t="s">
        <v>36</v>
      </c>
      <c r="B634" s="157"/>
      <c r="C634" s="36">
        <v>13</v>
      </c>
      <c r="D634" s="36">
        <v>0</v>
      </c>
      <c r="E634" s="36">
        <v>13</v>
      </c>
      <c r="F634" s="36">
        <v>4</v>
      </c>
      <c r="G634" s="61">
        <f t="shared" si="16"/>
        <v>-9</v>
      </c>
      <c r="H634" s="44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4"/>
    </row>
    <row r="635" spans="1:47" s="2" customFormat="1" ht="15.95" customHeight="1" x14ac:dyDescent="0.2">
      <c r="A635" s="156" t="s">
        <v>37</v>
      </c>
      <c r="B635" s="157"/>
      <c r="C635" s="36">
        <v>23</v>
      </c>
      <c r="D635" s="36">
        <v>43</v>
      </c>
      <c r="E635" s="36">
        <v>40</v>
      </c>
      <c r="F635" s="36">
        <v>4</v>
      </c>
      <c r="G635" s="61">
        <f t="shared" si="16"/>
        <v>-19</v>
      </c>
      <c r="H635" s="44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4"/>
    </row>
    <row r="636" spans="1:47" s="2" customFormat="1" ht="15.95" customHeight="1" x14ac:dyDescent="0.2">
      <c r="A636" s="156" t="s">
        <v>38</v>
      </c>
      <c r="B636" s="157"/>
      <c r="C636" s="36">
        <v>1</v>
      </c>
      <c r="D636" s="36">
        <v>4</v>
      </c>
      <c r="E636" s="36">
        <v>0</v>
      </c>
      <c r="F636" s="36">
        <v>4</v>
      </c>
      <c r="G636" s="61">
        <f t="shared" si="16"/>
        <v>3</v>
      </c>
      <c r="H636" s="44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4"/>
    </row>
    <row r="637" spans="1:47" s="2" customFormat="1" ht="15.95" customHeight="1" x14ac:dyDescent="0.2">
      <c r="A637" s="156" t="s">
        <v>158</v>
      </c>
      <c r="B637" s="157"/>
      <c r="C637" s="36">
        <v>101</v>
      </c>
      <c r="D637" s="36">
        <v>191</v>
      </c>
      <c r="E637" s="36">
        <v>154</v>
      </c>
      <c r="F637" s="36">
        <v>77</v>
      </c>
      <c r="G637" s="61">
        <f t="shared" si="16"/>
        <v>-24</v>
      </c>
      <c r="H637" s="44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  <c r="AU637" s="4"/>
    </row>
    <row r="638" spans="1:47" s="2" customFormat="1" ht="15.95" customHeight="1" x14ac:dyDescent="0.2">
      <c r="A638" s="156" t="s">
        <v>39</v>
      </c>
      <c r="B638" s="157"/>
      <c r="C638" s="36">
        <v>9</v>
      </c>
      <c r="D638" s="36">
        <v>7</v>
      </c>
      <c r="E638" s="36">
        <v>12</v>
      </c>
      <c r="F638" s="36">
        <v>9</v>
      </c>
      <c r="G638" s="61">
        <f t="shared" si="16"/>
        <v>0</v>
      </c>
      <c r="H638" s="44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  <c r="AU638" s="4"/>
    </row>
    <row r="639" spans="1:47" s="2" customFormat="1" ht="15.95" customHeight="1" x14ac:dyDescent="0.2">
      <c r="A639" s="186" t="s">
        <v>40</v>
      </c>
      <c r="B639" s="187"/>
      <c r="C639" s="37">
        <v>10</v>
      </c>
      <c r="D639" s="37">
        <v>4</v>
      </c>
      <c r="E639" s="37">
        <v>2</v>
      </c>
      <c r="F639" s="37">
        <v>5</v>
      </c>
      <c r="G639" s="62">
        <f t="shared" si="16"/>
        <v>-5</v>
      </c>
      <c r="H639" s="44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  <c r="AU639" s="4"/>
    </row>
    <row r="640" spans="1:47" s="2" customFormat="1" ht="15.95" customHeight="1" x14ac:dyDescent="0.2">
      <c r="A640" s="166"/>
      <c r="B640" s="166"/>
      <c r="C640" s="166"/>
      <c r="D640" s="166"/>
      <c r="E640" s="166"/>
      <c r="F640" s="166"/>
      <c r="G640" s="166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  <c r="AT640" s="13"/>
      <c r="AU640" s="4"/>
    </row>
    <row r="641" spans="1:47" s="2" customFormat="1" ht="15.95" customHeight="1" x14ac:dyDescent="0.2">
      <c r="A641" s="147" t="s">
        <v>317</v>
      </c>
      <c r="B641" s="147"/>
      <c r="C641" s="147"/>
      <c r="D641" s="147"/>
      <c r="E641" s="147"/>
      <c r="F641" s="147"/>
      <c r="G641" s="147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4"/>
    </row>
    <row r="642" spans="1:47" s="2" customFormat="1" ht="15.95" customHeight="1" x14ac:dyDescent="0.2">
      <c r="A642" s="158" t="s">
        <v>15</v>
      </c>
      <c r="B642" s="189"/>
      <c r="C642" s="152">
        <v>2012</v>
      </c>
      <c r="D642" s="152">
        <v>2013</v>
      </c>
      <c r="E642" s="152">
        <v>2014</v>
      </c>
      <c r="F642" s="152">
        <v>2015</v>
      </c>
      <c r="G642" s="158" t="s">
        <v>310</v>
      </c>
      <c r="H642" s="44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4"/>
    </row>
    <row r="643" spans="1:47" s="2" customFormat="1" ht="15.95" customHeight="1" x14ac:dyDescent="0.2">
      <c r="A643" s="159"/>
      <c r="B643" s="190"/>
      <c r="C643" s="163"/>
      <c r="D643" s="163"/>
      <c r="E643" s="163"/>
      <c r="F643" s="163"/>
      <c r="G643" s="159"/>
      <c r="H643" s="44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4"/>
    </row>
    <row r="644" spans="1:47" s="2" customFormat="1" ht="15.95" customHeight="1" x14ac:dyDescent="0.2">
      <c r="A644" s="160"/>
      <c r="B644" s="191"/>
      <c r="C644" s="153"/>
      <c r="D644" s="153"/>
      <c r="E644" s="153"/>
      <c r="F644" s="153"/>
      <c r="G644" s="160"/>
      <c r="H644" s="44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  <c r="AT644" s="13"/>
      <c r="AU644" s="4"/>
    </row>
    <row r="645" spans="1:47" s="2" customFormat="1" ht="15.95" customHeight="1" x14ac:dyDescent="0.2">
      <c r="A645" s="171" t="s">
        <v>41</v>
      </c>
      <c r="B645" s="172"/>
      <c r="C645" s="35">
        <v>7</v>
      </c>
      <c r="D645" s="35">
        <v>24</v>
      </c>
      <c r="E645" s="35">
        <v>15</v>
      </c>
      <c r="F645" s="60">
        <v>4</v>
      </c>
      <c r="G645" s="35">
        <f t="shared" ref="G645:G671" si="17">F645-C645</f>
        <v>-3</v>
      </c>
      <c r="H645" s="44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4"/>
    </row>
    <row r="646" spans="1:47" s="2" customFormat="1" ht="15.95" customHeight="1" x14ac:dyDescent="0.2">
      <c r="A646" s="156" t="s">
        <v>42</v>
      </c>
      <c r="B646" s="157"/>
      <c r="C646" s="36">
        <v>19</v>
      </c>
      <c r="D646" s="36">
        <v>8</v>
      </c>
      <c r="E646" s="36">
        <v>9</v>
      </c>
      <c r="F646" s="61">
        <v>0</v>
      </c>
      <c r="G646" s="36">
        <f t="shared" si="17"/>
        <v>-19</v>
      </c>
      <c r="H646" s="44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  <c r="AT646" s="13"/>
      <c r="AU646" s="4"/>
    </row>
    <row r="647" spans="1:47" s="2" customFormat="1" ht="15.95" customHeight="1" x14ac:dyDescent="0.2">
      <c r="A647" s="156" t="s">
        <v>43</v>
      </c>
      <c r="B647" s="157"/>
      <c r="C647" s="36">
        <v>0</v>
      </c>
      <c r="D647" s="36">
        <v>1</v>
      </c>
      <c r="E647" s="36">
        <v>0</v>
      </c>
      <c r="F647" s="61">
        <v>5</v>
      </c>
      <c r="G647" s="36">
        <f t="shared" si="17"/>
        <v>5</v>
      </c>
      <c r="H647" s="44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  <c r="AT647" s="13"/>
      <c r="AU647" s="4"/>
    </row>
    <row r="648" spans="1:47" s="2" customFormat="1" ht="15.95" customHeight="1" x14ac:dyDescent="0.2">
      <c r="A648" s="156" t="s">
        <v>44</v>
      </c>
      <c r="B648" s="157"/>
      <c r="C648" s="36">
        <v>0</v>
      </c>
      <c r="D648" s="36">
        <v>0</v>
      </c>
      <c r="E648" s="36">
        <v>0</v>
      </c>
      <c r="F648" s="61">
        <v>0</v>
      </c>
      <c r="G648" s="36">
        <f t="shared" si="17"/>
        <v>0</v>
      </c>
      <c r="H648" s="44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  <c r="AT648" s="13"/>
      <c r="AU648" s="4"/>
    </row>
    <row r="649" spans="1:47" s="2" customFormat="1" ht="15.95" customHeight="1" x14ac:dyDescent="0.2">
      <c r="A649" s="156" t="s">
        <v>45</v>
      </c>
      <c r="B649" s="157"/>
      <c r="C649" s="36">
        <v>0</v>
      </c>
      <c r="D649" s="36">
        <v>2</v>
      </c>
      <c r="E649" s="36">
        <v>2</v>
      </c>
      <c r="F649" s="61">
        <v>4</v>
      </c>
      <c r="G649" s="36">
        <f t="shared" si="17"/>
        <v>4</v>
      </c>
      <c r="H649" s="44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  <c r="AT649" s="13"/>
      <c r="AU649" s="4"/>
    </row>
    <row r="650" spans="1:47" s="2" customFormat="1" ht="15.95" customHeight="1" x14ac:dyDescent="0.2">
      <c r="A650" s="156" t="s">
        <v>207</v>
      </c>
      <c r="B650" s="157"/>
      <c r="C650" s="36">
        <v>84</v>
      </c>
      <c r="D650" s="36">
        <v>217</v>
      </c>
      <c r="E650" s="36">
        <v>1337</v>
      </c>
      <c r="F650" s="61">
        <v>807</v>
      </c>
      <c r="G650" s="36">
        <f t="shared" si="17"/>
        <v>723</v>
      </c>
      <c r="H650" s="44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  <c r="AT650" s="13"/>
      <c r="AU650" s="4"/>
    </row>
    <row r="651" spans="1:47" s="2" customFormat="1" ht="15.95" customHeight="1" x14ac:dyDescent="0.2">
      <c r="A651" s="156" t="s">
        <v>47</v>
      </c>
      <c r="B651" s="157"/>
      <c r="C651" s="36">
        <v>14</v>
      </c>
      <c r="D651" s="36">
        <v>9</v>
      </c>
      <c r="E651" s="36">
        <v>9</v>
      </c>
      <c r="F651" s="61">
        <v>2</v>
      </c>
      <c r="G651" s="36">
        <f t="shared" si="17"/>
        <v>-12</v>
      </c>
      <c r="H651" s="44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  <c r="AT651" s="13"/>
      <c r="AU651" s="4"/>
    </row>
    <row r="652" spans="1:47" s="2" customFormat="1" ht="15.95" customHeight="1" x14ac:dyDescent="0.2">
      <c r="A652" s="156" t="s">
        <v>48</v>
      </c>
      <c r="B652" s="157"/>
      <c r="C652" s="36">
        <v>0</v>
      </c>
      <c r="D652" s="36">
        <v>1</v>
      </c>
      <c r="E652" s="36">
        <v>0</v>
      </c>
      <c r="F652" s="61">
        <v>1</v>
      </c>
      <c r="G652" s="36">
        <f t="shared" si="17"/>
        <v>1</v>
      </c>
      <c r="H652" s="44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  <c r="AU652" s="4"/>
    </row>
    <row r="653" spans="1:47" s="2" customFormat="1" ht="15.95" customHeight="1" x14ac:dyDescent="0.2">
      <c r="A653" s="156" t="s">
        <v>49</v>
      </c>
      <c r="B653" s="157"/>
      <c r="C653" s="36">
        <v>2</v>
      </c>
      <c r="D653" s="36">
        <v>0</v>
      </c>
      <c r="E653" s="36">
        <v>0</v>
      </c>
      <c r="F653" s="61">
        <v>3</v>
      </c>
      <c r="G653" s="36">
        <f t="shared" si="17"/>
        <v>1</v>
      </c>
      <c r="H653" s="44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  <c r="AU653" s="4"/>
    </row>
    <row r="654" spans="1:47" s="2" customFormat="1" ht="15.95" customHeight="1" x14ac:dyDescent="0.2">
      <c r="A654" s="156" t="s">
        <v>50</v>
      </c>
      <c r="B654" s="157"/>
      <c r="C654" s="36">
        <v>10</v>
      </c>
      <c r="D654" s="36">
        <v>20</v>
      </c>
      <c r="E654" s="36">
        <v>16</v>
      </c>
      <c r="F654" s="61">
        <v>4</v>
      </c>
      <c r="G654" s="36">
        <f t="shared" si="17"/>
        <v>-6</v>
      </c>
      <c r="H654" s="44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4"/>
    </row>
    <row r="655" spans="1:47" s="2" customFormat="1" ht="15.95" customHeight="1" x14ac:dyDescent="0.2">
      <c r="A655" s="156" t="s">
        <v>51</v>
      </c>
      <c r="B655" s="157"/>
      <c r="C655" s="36">
        <v>8</v>
      </c>
      <c r="D655" s="36">
        <v>3</v>
      </c>
      <c r="E655" s="36">
        <v>9</v>
      </c>
      <c r="F655" s="61">
        <v>5</v>
      </c>
      <c r="G655" s="36">
        <f t="shared" si="17"/>
        <v>-3</v>
      </c>
      <c r="H655" s="44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  <c r="AT655" s="13"/>
      <c r="AU655" s="4"/>
    </row>
    <row r="656" spans="1:47" s="2" customFormat="1" ht="15.95" customHeight="1" x14ac:dyDescent="0.2">
      <c r="A656" s="156" t="s">
        <v>52</v>
      </c>
      <c r="B656" s="157"/>
      <c r="C656" s="36">
        <v>92</v>
      </c>
      <c r="D656" s="36">
        <v>38</v>
      </c>
      <c r="E656" s="36">
        <v>43</v>
      </c>
      <c r="F656" s="61">
        <v>35</v>
      </c>
      <c r="G656" s="36">
        <f t="shared" si="17"/>
        <v>-57</v>
      </c>
      <c r="H656" s="44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  <c r="AT656" s="13"/>
      <c r="AU656" s="4"/>
    </row>
    <row r="657" spans="1:47" s="2" customFormat="1" ht="15.95" customHeight="1" x14ac:dyDescent="0.2">
      <c r="A657" s="156" t="s">
        <v>53</v>
      </c>
      <c r="B657" s="157"/>
      <c r="C657" s="36">
        <v>6</v>
      </c>
      <c r="D657" s="36">
        <v>10</v>
      </c>
      <c r="E657" s="36">
        <v>3</v>
      </c>
      <c r="F657" s="61">
        <v>4</v>
      </c>
      <c r="G657" s="36">
        <f t="shared" si="17"/>
        <v>-2</v>
      </c>
      <c r="H657" s="44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4"/>
    </row>
    <row r="658" spans="1:47" s="2" customFormat="1" ht="15.95" customHeight="1" x14ac:dyDescent="0.2">
      <c r="A658" s="156" t="s">
        <v>54</v>
      </c>
      <c r="B658" s="157"/>
      <c r="C658" s="36">
        <v>162</v>
      </c>
      <c r="D658" s="36">
        <v>207</v>
      </c>
      <c r="E658" s="36">
        <v>183</v>
      </c>
      <c r="F658" s="61">
        <v>55</v>
      </c>
      <c r="G658" s="36">
        <f t="shared" si="17"/>
        <v>-107</v>
      </c>
      <c r="H658" s="44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  <c r="AT658" s="13"/>
      <c r="AU658" s="4"/>
    </row>
    <row r="659" spans="1:47" s="2" customFormat="1" ht="15.95" customHeight="1" x14ac:dyDescent="0.2">
      <c r="A659" s="156" t="s">
        <v>55</v>
      </c>
      <c r="B659" s="157"/>
      <c r="C659" s="36">
        <v>0</v>
      </c>
      <c r="D659" s="36">
        <v>0</v>
      </c>
      <c r="E659" s="36">
        <v>0</v>
      </c>
      <c r="F659" s="61">
        <v>0</v>
      </c>
      <c r="G659" s="36">
        <f t="shared" si="17"/>
        <v>0</v>
      </c>
      <c r="H659" s="44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  <c r="AT659" s="13"/>
      <c r="AU659" s="4"/>
    </row>
    <row r="660" spans="1:47" s="2" customFormat="1" ht="15.95" customHeight="1" x14ac:dyDescent="0.2">
      <c r="A660" s="156" t="s">
        <v>56</v>
      </c>
      <c r="B660" s="157"/>
      <c r="C660" s="36">
        <v>1</v>
      </c>
      <c r="D660" s="36">
        <v>3</v>
      </c>
      <c r="E660" s="36">
        <v>2</v>
      </c>
      <c r="F660" s="61">
        <v>0</v>
      </c>
      <c r="G660" s="36">
        <f t="shared" si="17"/>
        <v>-1</v>
      </c>
      <c r="H660" s="44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4"/>
    </row>
    <row r="661" spans="1:47" s="2" customFormat="1" ht="15.95" customHeight="1" x14ac:dyDescent="0.2">
      <c r="A661" s="156" t="s">
        <v>57</v>
      </c>
      <c r="B661" s="157"/>
      <c r="C661" s="36">
        <v>4</v>
      </c>
      <c r="D661" s="36">
        <v>15</v>
      </c>
      <c r="E661" s="36">
        <v>13</v>
      </c>
      <c r="F661" s="61">
        <v>17</v>
      </c>
      <c r="G661" s="36">
        <f t="shared" si="17"/>
        <v>13</v>
      </c>
      <c r="H661" s="44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  <c r="AT661" s="13"/>
      <c r="AU661" s="4"/>
    </row>
    <row r="662" spans="1:47" s="2" customFormat="1" ht="15.95" customHeight="1" x14ac:dyDescent="0.2">
      <c r="A662" s="156" t="s">
        <v>58</v>
      </c>
      <c r="B662" s="157"/>
      <c r="C662" s="36">
        <v>0</v>
      </c>
      <c r="D662" s="36">
        <v>1</v>
      </c>
      <c r="E662" s="36">
        <v>2</v>
      </c>
      <c r="F662" s="61">
        <v>3</v>
      </c>
      <c r="G662" s="36">
        <f t="shared" si="17"/>
        <v>3</v>
      </c>
      <c r="H662" s="44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  <c r="AT662" s="13"/>
      <c r="AU662" s="4"/>
    </row>
    <row r="663" spans="1:47" s="2" customFormat="1" ht="15.95" customHeight="1" x14ac:dyDescent="0.2">
      <c r="A663" s="156" t="s">
        <v>59</v>
      </c>
      <c r="B663" s="157"/>
      <c r="C663" s="36">
        <v>22</v>
      </c>
      <c r="D663" s="36">
        <v>40</v>
      </c>
      <c r="E663" s="36">
        <v>34</v>
      </c>
      <c r="F663" s="61">
        <v>5</v>
      </c>
      <c r="G663" s="36">
        <f t="shared" si="17"/>
        <v>-17</v>
      </c>
      <c r="H663" s="44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  <c r="AT663" s="13"/>
      <c r="AU663" s="4"/>
    </row>
    <row r="664" spans="1:47" s="2" customFormat="1" ht="15.95" customHeight="1" x14ac:dyDescent="0.2">
      <c r="A664" s="156" t="s">
        <v>60</v>
      </c>
      <c r="B664" s="157"/>
      <c r="C664" s="36">
        <v>10</v>
      </c>
      <c r="D664" s="36">
        <v>25</v>
      </c>
      <c r="E664" s="36">
        <v>21</v>
      </c>
      <c r="F664" s="61">
        <v>8</v>
      </c>
      <c r="G664" s="36">
        <f t="shared" si="17"/>
        <v>-2</v>
      </c>
      <c r="H664" s="44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  <c r="AU664" s="4"/>
    </row>
    <row r="665" spans="1:47" s="2" customFormat="1" ht="15.95" customHeight="1" x14ac:dyDescent="0.2">
      <c r="A665" s="156" t="s">
        <v>61</v>
      </c>
      <c r="B665" s="157"/>
      <c r="C665" s="36">
        <v>2</v>
      </c>
      <c r="D665" s="36">
        <v>5</v>
      </c>
      <c r="E665" s="36">
        <v>3</v>
      </c>
      <c r="F665" s="61">
        <v>3</v>
      </c>
      <c r="G665" s="36">
        <f t="shared" si="17"/>
        <v>1</v>
      </c>
      <c r="H665" s="44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  <c r="AT665" s="13"/>
      <c r="AU665" s="4"/>
    </row>
    <row r="666" spans="1:47" s="2" customFormat="1" ht="15.95" customHeight="1" x14ac:dyDescent="0.2">
      <c r="A666" s="156" t="s">
        <v>150</v>
      </c>
      <c r="B666" s="157"/>
      <c r="C666" s="36">
        <v>7</v>
      </c>
      <c r="D666" s="36">
        <v>6</v>
      </c>
      <c r="E666" s="36">
        <v>6</v>
      </c>
      <c r="F666" s="61">
        <v>5</v>
      </c>
      <c r="G666" s="36">
        <f t="shared" si="17"/>
        <v>-2</v>
      </c>
      <c r="H666" s="44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  <c r="AT666" s="13"/>
      <c r="AU666" s="4"/>
    </row>
    <row r="667" spans="1:47" s="2" customFormat="1" ht="15.95" customHeight="1" x14ac:dyDescent="0.2">
      <c r="A667" s="156" t="s">
        <v>62</v>
      </c>
      <c r="B667" s="157"/>
      <c r="C667" s="36">
        <v>90</v>
      </c>
      <c r="D667" s="36">
        <v>142</v>
      </c>
      <c r="E667" s="36">
        <v>77</v>
      </c>
      <c r="F667" s="61">
        <v>40</v>
      </c>
      <c r="G667" s="36">
        <f t="shared" si="17"/>
        <v>-50</v>
      </c>
      <c r="H667" s="44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4"/>
    </row>
    <row r="668" spans="1:47" s="2" customFormat="1" ht="15.95" customHeight="1" x14ac:dyDescent="0.2">
      <c r="A668" s="156" t="s">
        <v>63</v>
      </c>
      <c r="B668" s="157"/>
      <c r="C668" s="36">
        <v>17</v>
      </c>
      <c r="D668" s="36">
        <v>16</v>
      </c>
      <c r="E668" s="36">
        <v>11</v>
      </c>
      <c r="F668" s="61">
        <v>2</v>
      </c>
      <c r="G668" s="36">
        <f t="shared" si="17"/>
        <v>-15</v>
      </c>
      <c r="H668" s="44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4"/>
    </row>
    <row r="669" spans="1:47" s="2" customFormat="1" ht="15.95" customHeight="1" x14ac:dyDescent="0.2">
      <c r="A669" s="156" t="s">
        <v>64</v>
      </c>
      <c r="B669" s="157"/>
      <c r="C669" s="36">
        <v>7</v>
      </c>
      <c r="D669" s="36">
        <v>7</v>
      </c>
      <c r="E669" s="36">
        <v>8</v>
      </c>
      <c r="F669" s="61">
        <v>0</v>
      </c>
      <c r="G669" s="36">
        <f t="shared" si="17"/>
        <v>-7</v>
      </c>
      <c r="H669" s="44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4"/>
    </row>
    <row r="670" spans="1:47" s="2" customFormat="1" ht="15.95" customHeight="1" x14ac:dyDescent="0.2">
      <c r="A670" s="156" t="s">
        <v>65</v>
      </c>
      <c r="B670" s="157"/>
      <c r="C670" s="36">
        <v>2</v>
      </c>
      <c r="D670" s="36">
        <v>9</v>
      </c>
      <c r="E670" s="36">
        <v>7</v>
      </c>
      <c r="F670" s="61">
        <v>0</v>
      </c>
      <c r="G670" s="36">
        <f t="shared" si="17"/>
        <v>-2</v>
      </c>
      <c r="H670" s="44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4"/>
    </row>
    <row r="671" spans="1:47" s="2" customFormat="1" ht="15.95" customHeight="1" x14ac:dyDescent="0.2">
      <c r="A671" s="186" t="s">
        <v>66</v>
      </c>
      <c r="B671" s="187"/>
      <c r="C671" s="37">
        <v>2</v>
      </c>
      <c r="D671" s="37">
        <v>2</v>
      </c>
      <c r="E671" s="37">
        <v>0</v>
      </c>
      <c r="F671" s="62">
        <v>0</v>
      </c>
      <c r="G671" s="37">
        <f t="shared" si="17"/>
        <v>-2</v>
      </c>
      <c r="H671" s="44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4"/>
    </row>
    <row r="672" spans="1:47" s="2" customFormat="1" ht="15.95" customHeight="1" x14ac:dyDescent="0.2">
      <c r="A672" s="166"/>
      <c r="B672" s="166"/>
      <c r="C672" s="166"/>
      <c r="D672" s="166"/>
      <c r="E672" s="166"/>
      <c r="F672" s="166"/>
      <c r="G672" s="166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4"/>
    </row>
    <row r="673" spans="1:47" s="2" customFormat="1" ht="15.95" customHeight="1" x14ac:dyDescent="0.2">
      <c r="A673" s="147" t="s">
        <v>317</v>
      </c>
      <c r="B673" s="147"/>
      <c r="C673" s="147"/>
      <c r="D673" s="147"/>
      <c r="E673" s="147"/>
      <c r="F673" s="147"/>
      <c r="G673" s="147"/>
      <c r="H673" s="44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4"/>
    </row>
    <row r="674" spans="1:47" s="2" customFormat="1" ht="15.95" customHeight="1" x14ac:dyDescent="0.2">
      <c r="A674" s="158" t="s">
        <v>15</v>
      </c>
      <c r="B674" s="189"/>
      <c r="C674" s="152">
        <v>2012</v>
      </c>
      <c r="D674" s="152">
        <v>2013</v>
      </c>
      <c r="E674" s="152">
        <v>2014</v>
      </c>
      <c r="F674" s="152">
        <v>2015</v>
      </c>
      <c r="G674" s="158" t="s">
        <v>310</v>
      </c>
      <c r="H674" s="44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  <c r="AU674" s="4"/>
    </row>
    <row r="675" spans="1:47" s="2" customFormat="1" ht="15.95" customHeight="1" x14ac:dyDescent="0.2">
      <c r="A675" s="159"/>
      <c r="B675" s="190"/>
      <c r="C675" s="163"/>
      <c r="D675" s="163"/>
      <c r="E675" s="163"/>
      <c r="F675" s="163"/>
      <c r="G675" s="159"/>
      <c r="H675" s="44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4"/>
    </row>
    <row r="676" spans="1:47" s="2" customFormat="1" ht="15.95" customHeight="1" x14ac:dyDescent="0.2">
      <c r="A676" s="160"/>
      <c r="B676" s="191"/>
      <c r="C676" s="153"/>
      <c r="D676" s="153"/>
      <c r="E676" s="153"/>
      <c r="F676" s="153"/>
      <c r="G676" s="160"/>
      <c r="H676" s="44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  <c r="AT676" s="13"/>
      <c r="AU676" s="4"/>
    </row>
    <row r="677" spans="1:47" s="2" customFormat="1" ht="15.95" customHeight="1" x14ac:dyDescent="0.2">
      <c r="A677" s="171" t="s">
        <v>67</v>
      </c>
      <c r="B677" s="172"/>
      <c r="C677" s="35">
        <v>7</v>
      </c>
      <c r="D677" s="35">
        <v>12</v>
      </c>
      <c r="E677" s="35">
        <v>14</v>
      </c>
      <c r="F677" s="60">
        <v>1</v>
      </c>
      <c r="G677" s="35">
        <f t="shared" ref="G677:G703" si="18">F677-C677</f>
        <v>-6</v>
      </c>
      <c r="H677" s="44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  <c r="AT677" s="13"/>
      <c r="AU677" s="4"/>
    </row>
    <row r="678" spans="1:47" s="2" customFormat="1" ht="15.95" customHeight="1" x14ac:dyDescent="0.2">
      <c r="A678" s="156" t="s">
        <v>68</v>
      </c>
      <c r="B678" s="157"/>
      <c r="C678" s="36">
        <v>6</v>
      </c>
      <c r="D678" s="36">
        <v>53</v>
      </c>
      <c r="E678" s="36">
        <v>46</v>
      </c>
      <c r="F678" s="61">
        <v>7</v>
      </c>
      <c r="G678" s="36">
        <f t="shared" si="18"/>
        <v>1</v>
      </c>
      <c r="H678" s="44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  <c r="AT678" s="13"/>
      <c r="AU678" s="4"/>
    </row>
    <row r="679" spans="1:47" s="2" customFormat="1" ht="15.95" customHeight="1" x14ac:dyDescent="0.2">
      <c r="A679" s="156" t="s">
        <v>69</v>
      </c>
      <c r="B679" s="157"/>
      <c r="C679" s="36">
        <v>2</v>
      </c>
      <c r="D679" s="36">
        <v>4</v>
      </c>
      <c r="E679" s="36">
        <v>1</v>
      </c>
      <c r="F679" s="61">
        <v>25</v>
      </c>
      <c r="G679" s="36">
        <f t="shared" si="18"/>
        <v>23</v>
      </c>
      <c r="H679" s="44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  <c r="AT679" s="13"/>
      <c r="AU679" s="4"/>
    </row>
    <row r="680" spans="1:47" s="2" customFormat="1" ht="15.95" customHeight="1" x14ac:dyDescent="0.2">
      <c r="A680" s="156" t="s">
        <v>70</v>
      </c>
      <c r="B680" s="157"/>
      <c r="C680" s="36">
        <v>42</v>
      </c>
      <c r="D680" s="36">
        <v>25</v>
      </c>
      <c r="E680" s="36">
        <v>47</v>
      </c>
      <c r="F680" s="61">
        <v>0</v>
      </c>
      <c r="G680" s="36">
        <f t="shared" si="18"/>
        <v>-42</v>
      </c>
      <c r="H680" s="44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  <c r="AT680" s="13"/>
      <c r="AU680" s="4"/>
    </row>
    <row r="681" spans="1:47" s="2" customFormat="1" ht="15.95" customHeight="1" x14ac:dyDescent="0.2">
      <c r="A681" s="156" t="s">
        <v>71</v>
      </c>
      <c r="B681" s="157"/>
      <c r="C681" s="36">
        <v>13</v>
      </c>
      <c r="D681" s="36">
        <v>3</v>
      </c>
      <c r="E681" s="36">
        <v>10</v>
      </c>
      <c r="F681" s="61">
        <v>1</v>
      </c>
      <c r="G681" s="36">
        <f t="shared" si="18"/>
        <v>-12</v>
      </c>
      <c r="H681" s="44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  <c r="AT681" s="13"/>
      <c r="AU681" s="4"/>
    </row>
    <row r="682" spans="1:47" s="2" customFormat="1" ht="15.95" customHeight="1" x14ac:dyDescent="0.2">
      <c r="A682" s="156" t="s">
        <v>72</v>
      </c>
      <c r="B682" s="157"/>
      <c r="C682" s="36">
        <v>0</v>
      </c>
      <c r="D682" s="36">
        <v>0</v>
      </c>
      <c r="E682" s="36">
        <v>1</v>
      </c>
      <c r="F682" s="61">
        <v>0</v>
      </c>
      <c r="G682" s="36">
        <f t="shared" si="18"/>
        <v>0</v>
      </c>
      <c r="H682" s="44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  <c r="AT682" s="13"/>
      <c r="AU682" s="4"/>
    </row>
    <row r="683" spans="1:47" s="2" customFormat="1" ht="15.95" customHeight="1" x14ac:dyDescent="0.2">
      <c r="A683" s="156" t="s">
        <v>73</v>
      </c>
      <c r="B683" s="157"/>
      <c r="C683" s="36">
        <v>154</v>
      </c>
      <c r="D683" s="36">
        <v>181</v>
      </c>
      <c r="E683" s="36">
        <v>169</v>
      </c>
      <c r="F683" s="61">
        <v>32</v>
      </c>
      <c r="G683" s="36">
        <f t="shared" si="18"/>
        <v>-122</v>
      </c>
      <c r="H683" s="44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4"/>
    </row>
    <row r="684" spans="1:47" s="2" customFormat="1" ht="15.95" customHeight="1" x14ac:dyDescent="0.2">
      <c r="A684" s="156" t="s">
        <v>74</v>
      </c>
      <c r="B684" s="157"/>
      <c r="C684" s="36">
        <v>5</v>
      </c>
      <c r="D684" s="36">
        <v>10</v>
      </c>
      <c r="E684" s="36">
        <v>29</v>
      </c>
      <c r="F684" s="61">
        <v>6</v>
      </c>
      <c r="G684" s="36">
        <f t="shared" si="18"/>
        <v>1</v>
      </c>
      <c r="H684" s="44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4"/>
    </row>
    <row r="685" spans="1:47" s="2" customFormat="1" ht="15.95" customHeight="1" x14ac:dyDescent="0.2">
      <c r="A685" s="156" t="s">
        <v>75</v>
      </c>
      <c r="B685" s="157"/>
      <c r="C685" s="36">
        <v>125</v>
      </c>
      <c r="D685" s="36">
        <v>148</v>
      </c>
      <c r="E685" s="36">
        <v>128</v>
      </c>
      <c r="F685" s="61">
        <v>29</v>
      </c>
      <c r="G685" s="36">
        <f t="shared" si="18"/>
        <v>-96</v>
      </c>
      <c r="H685" s="44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  <c r="AU685" s="4"/>
    </row>
    <row r="686" spans="1:47" s="2" customFormat="1" ht="15.95" customHeight="1" x14ac:dyDescent="0.2">
      <c r="A686" s="156" t="s">
        <v>76</v>
      </c>
      <c r="B686" s="157"/>
      <c r="C686" s="36">
        <v>6</v>
      </c>
      <c r="D686" s="36">
        <v>5</v>
      </c>
      <c r="E686" s="36">
        <v>8</v>
      </c>
      <c r="F686" s="61">
        <v>3</v>
      </c>
      <c r="G686" s="36">
        <f t="shared" si="18"/>
        <v>-3</v>
      </c>
      <c r="H686" s="44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4"/>
    </row>
    <row r="687" spans="1:47" s="2" customFormat="1" ht="15.95" customHeight="1" x14ac:dyDescent="0.2">
      <c r="A687" s="156" t="s">
        <v>77</v>
      </c>
      <c r="B687" s="157"/>
      <c r="C687" s="36">
        <v>1</v>
      </c>
      <c r="D687" s="36">
        <v>0</v>
      </c>
      <c r="E687" s="36">
        <v>2</v>
      </c>
      <c r="F687" s="61">
        <v>1</v>
      </c>
      <c r="G687" s="36">
        <f t="shared" si="18"/>
        <v>0</v>
      </c>
      <c r="H687" s="44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  <c r="AU687" s="4"/>
    </row>
    <row r="688" spans="1:47" s="2" customFormat="1" ht="15.95" customHeight="1" x14ac:dyDescent="0.2">
      <c r="A688" s="156" t="s">
        <v>78</v>
      </c>
      <c r="B688" s="157"/>
      <c r="C688" s="36">
        <v>0</v>
      </c>
      <c r="D688" s="36">
        <v>0</v>
      </c>
      <c r="E688" s="36">
        <v>0</v>
      </c>
      <c r="F688" s="61">
        <v>1</v>
      </c>
      <c r="G688" s="36">
        <f t="shared" si="18"/>
        <v>1</v>
      </c>
      <c r="H688" s="44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4"/>
    </row>
    <row r="689" spans="1:47" s="2" customFormat="1" ht="15.95" customHeight="1" x14ac:dyDescent="0.2">
      <c r="A689" s="156" t="s">
        <v>79</v>
      </c>
      <c r="B689" s="157"/>
      <c r="C689" s="36">
        <v>5</v>
      </c>
      <c r="D689" s="36">
        <v>6</v>
      </c>
      <c r="E689" s="36">
        <v>2</v>
      </c>
      <c r="F689" s="61">
        <v>0</v>
      </c>
      <c r="G689" s="36">
        <f t="shared" si="18"/>
        <v>-5</v>
      </c>
      <c r="H689" s="44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  <c r="AT689" s="13"/>
      <c r="AU689" s="4"/>
    </row>
    <row r="690" spans="1:47" s="2" customFormat="1" ht="15.95" customHeight="1" x14ac:dyDescent="0.2">
      <c r="A690" s="156" t="s">
        <v>80</v>
      </c>
      <c r="B690" s="157"/>
      <c r="C690" s="36">
        <v>0</v>
      </c>
      <c r="D690" s="36">
        <v>7</v>
      </c>
      <c r="E690" s="36">
        <v>3</v>
      </c>
      <c r="F690" s="61">
        <v>1</v>
      </c>
      <c r="G690" s="36">
        <f t="shared" si="18"/>
        <v>1</v>
      </c>
      <c r="H690" s="44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  <c r="AT690" s="13"/>
      <c r="AU690" s="4"/>
    </row>
    <row r="691" spans="1:47" s="2" customFormat="1" ht="15.95" customHeight="1" x14ac:dyDescent="0.2">
      <c r="A691" s="156" t="s">
        <v>81</v>
      </c>
      <c r="B691" s="157"/>
      <c r="C691" s="36">
        <v>0</v>
      </c>
      <c r="D691" s="36">
        <v>0</v>
      </c>
      <c r="E691" s="36">
        <v>0</v>
      </c>
      <c r="F691" s="61">
        <v>0</v>
      </c>
      <c r="G691" s="36">
        <f t="shared" si="18"/>
        <v>0</v>
      </c>
      <c r="H691" s="44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  <c r="AT691" s="13"/>
      <c r="AU691" s="4"/>
    </row>
    <row r="692" spans="1:47" s="2" customFormat="1" ht="15.95" customHeight="1" x14ac:dyDescent="0.2">
      <c r="A692" s="156" t="s">
        <v>82</v>
      </c>
      <c r="B692" s="157"/>
      <c r="C692" s="36">
        <v>74</v>
      </c>
      <c r="D692" s="36">
        <v>122</v>
      </c>
      <c r="E692" s="36">
        <v>87</v>
      </c>
      <c r="F692" s="61">
        <v>36</v>
      </c>
      <c r="G692" s="36">
        <f t="shared" si="18"/>
        <v>-38</v>
      </c>
      <c r="H692" s="44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  <c r="AT692" s="13"/>
      <c r="AU692" s="4"/>
    </row>
    <row r="693" spans="1:47" s="2" customFormat="1" ht="15.95" customHeight="1" x14ac:dyDescent="0.2">
      <c r="A693" s="156" t="s">
        <v>83</v>
      </c>
      <c r="B693" s="157"/>
      <c r="C693" s="36">
        <v>0</v>
      </c>
      <c r="D693" s="36">
        <v>2</v>
      </c>
      <c r="E693" s="36">
        <v>0</v>
      </c>
      <c r="F693" s="61">
        <v>0</v>
      </c>
      <c r="G693" s="36">
        <f t="shared" si="18"/>
        <v>0</v>
      </c>
      <c r="H693" s="44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  <c r="AT693" s="13"/>
      <c r="AU693" s="4"/>
    </row>
    <row r="694" spans="1:47" s="2" customFormat="1" ht="15.95" customHeight="1" x14ac:dyDescent="0.2">
      <c r="A694" s="156" t="s">
        <v>84</v>
      </c>
      <c r="B694" s="157"/>
      <c r="C694" s="36">
        <v>16</v>
      </c>
      <c r="D694" s="36">
        <v>20</v>
      </c>
      <c r="E694" s="36">
        <v>18</v>
      </c>
      <c r="F694" s="61">
        <v>6</v>
      </c>
      <c r="G694" s="36">
        <f t="shared" si="18"/>
        <v>-10</v>
      </c>
      <c r="H694" s="44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  <c r="AT694" s="13"/>
      <c r="AU694" s="4"/>
    </row>
    <row r="695" spans="1:47" s="2" customFormat="1" ht="15.95" customHeight="1" x14ac:dyDescent="0.2">
      <c r="A695" s="156" t="s">
        <v>85</v>
      </c>
      <c r="B695" s="157"/>
      <c r="C695" s="36">
        <v>31</v>
      </c>
      <c r="D695" s="36">
        <v>42</v>
      </c>
      <c r="E695" s="36">
        <v>51</v>
      </c>
      <c r="F695" s="61">
        <v>10</v>
      </c>
      <c r="G695" s="36">
        <f t="shared" si="18"/>
        <v>-21</v>
      </c>
      <c r="H695" s="44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  <c r="AT695" s="13"/>
      <c r="AU695" s="4"/>
    </row>
    <row r="696" spans="1:47" s="2" customFormat="1" ht="15.95" customHeight="1" x14ac:dyDescent="0.2">
      <c r="A696" s="156" t="s">
        <v>86</v>
      </c>
      <c r="B696" s="157"/>
      <c r="C696" s="36">
        <v>14</v>
      </c>
      <c r="D696" s="36">
        <v>28</v>
      </c>
      <c r="E696" s="36">
        <v>24</v>
      </c>
      <c r="F696" s="61">
        <v>11</v>
      </c>
      <c r="G696" s="36">
        <f t="shared" si="18"/>
        <v>-3</v>
      </c>
      <c r="H696" s="44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  <c r="AT696" s="13"/>
      <c r="AU696" s="4"/>
    </row>
    <row r="697" spans="1:47" s="2" customFormat="1" ht="15.95" customHeight="1" x14ac:dyDescent="0.2">
      <c r="A697" s="156" t="s">
        <v>87</v>
      </c>
      <c r="B697" s="157"/>
      <c r="C697" s="36">
        <v>79</v>
      </c>
      <c r="D697" s="36">
        <v>22</v>
      </c>
      <c r="E697" s="36">
        <v>29</v>
      </c>
      <c r="F697" s="61">
        <v>17</v>
      </c>
      <c r="G697" s="36">
        <f t="shared" si="18"/>
        <v>-62</v>
      </c>
      <c r="H697" s="44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  <c r="AT697" s="13"/>
      <c r="AU697" s="4"/>
    </row>
    <row r="698" spans="1:47" s="2" customFormat="1" ht="15.95" customHeight="1" x14ac:dyDescent="0.2">
      <c r="A698" s="156" t="s">
        <v>88</v>
      </c>
      <c r="B698" s="157"/>
      <c r="C698" s="36">
        <v>9</v>
      </c>
      <c r="D698" s="36">
        <v>4</v>
      </c>
      <c r="E698" s="36">
        <v>2</v>
      </c>
      <c r="F698" s="61">
        <v>1</v>
      </c>
      <c r="G698" s="36">
        <f t="shared" si="18"/>
        <v>-8</v>
      </c>
      <c r="H698" s="44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  <c r="AT698" s="13"/>
      <c r="AU698" s="4"/>
    </row>
    <row r="699" spans="1:47" s="2" customFormat="1" ht="15.95" customHeight="1" x14ac:dyDescent="0.2">
      <c r="A699" s="156" t="s">
        <v>89</v>
      </c>
      <c r="B699" s="157"/>
      <c r="C699" s="36">
        <v>0</v>
      </c>
      <c r="D699" s="36">
        <v>4</v>
      </c>
      <c r="E699" s="36">
        <v>3</v>
      </c>
      <c r="F699" s="61">
        <v>1</v>
      </c>
      <c r="G699" s="36">
        <f t="shared" si="18"/>
        <v>1</v>
      </c>
      <c r="H699" s="44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  <c r="AT699" s="13"/>
      <c r="AU699" s="4"/>
    </row>
    <row r="700" spans="1:47" s="2" customFormat="1" ht="15.95" customHeight="1" x14ac:dyDescent="0.2">
      <c r="A700" s="156" t="s">
        <v>90</v>
      </c>
      <c r="B700" s="157"/>
      <c r="C700" s="36">
        <v>12</v>
      </c>
      <c r="D700" s="36">
        <v>16</v>
      </c>
      <c r="E700" s="36">
        <v>9</v>
      </c>
      <c r="F700" s="61">
        <v>8</v>
      </c>
      <c r="G700" s="36">
        <f t="shared" si="18"/>
        <v>-4</v>
      </c>
      <c r="H700" s="44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/>
      <c r="AU700" s="4"/>
    </row>
    <row r="701" spans="1:47" s="2" customFormat="1" ht="15.95" customHeight="1" x14ac:dyDescent="0.2">
      <c r="A701" s="156" t="s">
        <v>91</v>
      </c>
      <c r="B701" s="157"/>
      <c r="C701" s="36">
        <v>2</v>
      </c>
      <c r="D701" s="36">
        <v>9</v>
      </c>
      <c r="E701" s="36">
        <v>8</v>
      </c>
      <c r="F701" s="61">
        <v>4</v>
      </c>
      <c r="G701" s="36">
        <f t="shared" si="18"/>
        <v>2</v>
      </c>
      <c r="H701" s="44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  <c r="AT701" s="13"/>
      <c r="AU701" s="4"/>
    </row>
    <row r="702" spans="1:47" s="2" customFormat="1" ht="15.95" customHeight="1" x14ac:dyDescent="0.2">
      <c r="A702" s="156" t="s">
        <v>92</v>
      </c>
      <c r="B702" s="157"/>
      <c r="C702" s="36">
        <v>37</v>
      </c>
      <c r="D702" s="36">
        <v>44</v>
      </c>
      <c r="E702" s="36">
        <v>44</v>
      </c>
      <c r="F702" s="61">
        <v>9</v>
      </c>
      <c r="G702" s="36">
        <f t="shared" si="18"/>
        <v>-28</v>
      </c>
      <c r="H702" s="44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  <c r="AT702" s="13"/>
      <c r="AU702" s="4"/>
    </row>
    <row r="703" spans="1:47" s="2" customFormat="1" ht="15.95" customHeight="1" x14ac:dyDescent="0.2">
      <c r="A703" s="186" t="s">
        <v>93</v>
      </c>
      <c r="B703" s="187"/>
      <c r="C703" s="37">
        <v>180</v>
      </c>
      <c r="D703" s="37">
        <v>198</v>
      </c>
      <c r="E703" s="37">
        <v>164</v>
      </c>
      <c r="F703" s="62">
        <v>73</v>
      </c>
      <c r="G703" s="37">
        <f t="shared" si="18"/>
        <v>-107</v>
      </c>
      <c r="H703" s="44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  <c r="AT703" s="13"/>
      <c r="AU703" s="4"/>
    </row>
    <row r="704" spans="1:47" s="2" customFormat="1" ht="15.95" customHeight="1" x14ac:dyDescent="0.2">
      <c r="A704" s="166"/>
      <c r="B704" s="166"/>
      <c r="C704" s="166"/>
      <c r="D704" s="166"/>
      <c r="E704" s="166"/>
      <c r="F704" s="166"/>
      <c r="G704" s="166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  <c r="AT704" s="13"/>
      <c r="AU704" s="4"/>
    </row>
    <row r="705" spans="1:47" s="2" customFormat="1" ht="15.95" customHeight="1" x14ac:dyDescent="0.2">
      <c r="A705" s="147" t="s">
        <v>317</v>
      </c>
      <c r="B705" s="147"/>
      <c r="C705" s="147"/>
      <c r="D705" s="147"/>
      <c r="E705" s="147"/>
      <c r="F705" s="147"/>
      <c r="G705" s="147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  <c r="AT705" s="13"/>
      <c r="AU705" s="4"/>
    </row>
    <row r="706" spans="1:47" s="2" customFormat="1" ht="15.95" customHeight="1" x14ac:dyDescent="0.2">
      <c r="A706" s="158" t="s">
        <v>15</v>
      </c>
      <c r="B706" s="189"/>
      <c r="C706" s="152">
        <v>2012</v>
      </c>
      <c r="D706" s="152">
        <v>2013</v>
      </c>
      <c r="E706" s="152">
        <v>2014</v>
      </c>
      <c r="F706" s="152">
        <v>2015</v>
      </c>
      <c r="G706" s="158" t="s">
        <v>310</v>
      </c>
      <c r="H706" s="44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  <c r="AT706" s="13"/>
      <c r="AU706" s="4"/>
    </row>
    <row r="707" spans="1:47" s="2" customFormat="1" ht="15.95" customHeight="1" x14ac:dyDescent="0.2">
      <c r="A707" s="159"/>
      <c r="B707" s="190"/>
      <c r="C707" s="163"/>
      <c r="D707" s="163"/>
      <c r="E707" s="163"/>
      <c r="F707" s="163"/>
      <c r="G707" s="159"/>
      <c r="H707" s="44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  <c r="AT707" s="13"/>
      <c r="AU707" s="4"/>
    </row>
    <row r="708" spans="1:47" s="2" customFormat="1" ht="15.95" customHeight="1" x14ac:dyDescent="0.2">
      <c r="A708" s="160"/>
      <c r="B708" s="191"/>
      <c r="C708" s="153"/>
      <c r="D708" s="153"/>
      <c r="E708" s="153"/>
      <c r="F708" s="153"/>
      <c r="G708" s="160"/>
      <c r="H708" s="44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  <c r="AS708" s="13"/>
      <c r="AT708" s="13"/>
      <c r="AU708" s="4"/>
    </row>
    <row r="709" spans="1:47" s="2" customFormat="1" ht="15.95" customHeight="1" x14ac:dyDescent="0.2">
      <c r="A709" s="171" t="s">
        <v>94</v>
      </c>
      <c r="B709" s="172"/>
      <c r="C709" s="35">
        <v>156</v>
      </c>
      <c r="D709" s="35">
        <v>381</v>
      </c>
      <c r="E709" s="35">
        <v>317</v>
      </c>
      <c r="F709" s="63">
        <v>170</v>
      </c>
      <c r="G709" s="35">
        <f t="shared" ref="G709:G711" si="19">F709-C709</f>
        <v>14</v>
      </c>
      <c r="H709" s="44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  <c r="AS709" s="13"/>
      <c r="AT709" s="13"/>
      <c r="AU709" s="4"/>
    </row>
    <row r="710" spans="1:47" s="2" customFormat="1" ht="15.95" customHeight="1" x14ac:dyDescent="0.2">
      <c r="A710" s="156" t="s">
        <v>95</v>
      </c>
      <c r="B710" s="157"/>
      <c r="C710" s="36">
        <v>18</v>
      </c>
      <c r="D710" s="36">
        <v>18</v>
      </c>
      <c r="E710" s="36">
        <v>12</v>
      </c>
      <c r="F710" s="64">
        <v>6</v>
      </c>
      <c r="G710" s="41">
        <f t="shared" si="19"/>
        <v>-12</v>
      </c>
      <c r="H710" s="44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  <c r="AT710" s="13"/>
      <c r="AU710" s="4"/>
    </row>
    <row r="711" spans="1:47" s="2" customFormat="1" ht="15.95" customHeight="1" x14ac:dyDescent="0.2">
      <c r="A711" s="167" t="s">
        <v>2</v>
      </c>
      <c r="B711" s="168"/>
      <c r="C711" s="37">
        <v>1979</v>
      </c>
      <c r="D711" s="37">
        <v>2883</v>
      </c>
      <c r="E711" s="37">
        <v>3619</v>
      </c>
      <c r="F711" s="65">
        <v>1668</v>
      </c>
      <c r="G711" s="42">
        <f t="shared" si="19"/>
        <v>-311</v>
      </c>
      <c r="H711" s="44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  <c r="AS711" s="13"/>
      <c r="AT711" s="13"/>
      <c r="AU711" s="4"/>
    </row>
    <row r="712" spans="1:47" s="2" customFormat="1" ht="15.95" customHeight="1" x14ac:dyDescent="0.2">
      <c r="A712" s="161" t="s">
        <v>238</v>
      </c>
      <c r="B712" s="161"/>
      <c r="C712" s="161"/>
      <c r="D712" s="161"/>
      <c r="E712" s="161"/>
      <c r="F712" s="161"/>
      <c r="G712" s="161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  <c r="AS712" s="13"/>
      <c r="AT712" s="13"/>
      <c r="AU712" s="4"/>
    </row>
    <row r="713" spans="1:47" s="2" customFormat="1" ht="15.95" customHeight="1" x14ac:dyDescent="0.2">
      <c r="A713" s="140" t="s">
        <v>159</v>
      </c>
      <c r="B713" s="140"/>
      <c r="C713" s="140"/>
      <c r="D713" s="140"/>
      <c r="E713" s="140"/>
      <c r="F713" s="140"/>
      <c r="G713" s="140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  <c r="AS713" s="13"/>
      <c r="AT713" s="13"/>
      <c r="AU713" s="4"/>
    </row>
    <row r="714" spans="1:47" s="2" customFormat="1" ht="15.95" customHeight="1" x14ac:dyDescent="0.2">
      <c r="A714" s="140" t="s">
        <v>208</v>
      </c>
      <c r="B714" s="140"/>
      <c r="C714" s="140"/>
      <c r="D714" s="140"/>
      <c r="E714" s="140"/>
      <c r="F714" s="140"/>
      <c r="G714" s="140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  <c r="AS714" s="13"/>
      <c r="AT714" s="13"/>
      <c r="AU714" s="4"/>
    </row>
    <row r="715" spans="1:47" s="2" customFormat="1" ht="15.95" customHeight="1" x14ac:dyDescent="0.2">
      <c r="A715" s="140" t="s">
        <v>209</v>
      </c>
      <c r="B715" s="140"/>
      <c r="C715" s="140"/>
      <c r="D715" s="140"/>
      <c r="E715" s="140"/>
      <c r="F715" s="140"/>
      <c r="G715" s="140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  <c r="AS715" s="13"/>
      <c r="AT715" s="13"/>
      <c r="AU715" s="4"/>
    </row>
    <row r="716" spans="1:47" s="2" customFormat="1" ht="15.95" customHeight="1" x14ac:dyDescent="0.2">
      <c r="A716" s="166"/>
      <c r="B716" s="166"/>
      <c r="C716" s="166"/>
      <c r="D716" s="166"/>
      <c r="E716" s="166"/>
      <c r="F716" s="166"/>
      <c r="G716" s="166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  <c r="AS716" s="13"/>
      <c r="AT716" s="13"/>
      <c r="AU716" s="4"/>
    </row>
    <row r="717" spans="1:47" s="2" customFormat="1" ht="15.95" customHeight="1" x14ac:dyDescent="0.2">
      <c r="A717" s="79" t="s">
        <v>322</v>
      </c>
      <c r="B717" s="79"/>
      <c r="C717" s="79"/>
      <c r="D717" s="128"/>
      <c r="E717" s="128"/>
      <c r="F717" s="128"/>
      <c r="G717" s="128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  <c r="AS717" s="13"/>
      <c r="AT717" s="13"/>
      <c r="AU717" s="4"/>
    </row>
    <row r="718" spans="1:47" s="2" customFormat="1" ht="15.95" customHeight="1" x14ac:dyDescent="0.2">
      <c r="A718" s="152" t="s">
        <v>101</v>
      </c>
      <c r="B718" s="152" t="s">
        <v>12</v>
      </c>
      <c r="C718" s="152" t="s">
        <v>13</v>
      </c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4"/>
    </row>
    <row r="719" spans="1:47" s="2" customFormat="1" ht="15.95" customHeight="1" x14ac:dyDescent="0.2">
      <c r="A719" s="153"/>
      <c r="B719" s="153"/>
      <c r="C719" s="15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4"/>
    </row>
    <row r="720" spans="1:47" s="2" customFormat="1" ht="15.95" customHeight="1" x14ac:dyDescent="0.2">
      <c r="A720" s="54" t="s">
        <v>174</v>
      </c>
      <c r="B720" s="134">
        <v>73227</v>
      </c>
      <c r="C720" s="135">
        <v>1</v>
      </c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4"/>
    </row>
    <row r="721" spans="1:43" s="2" customFormat="1" ht="15.95" customHeight="1" x14ac:dyDescent="0.2">
      <c r="A721" s="55" t="s">
        <v>142</v>
      </c>
      <c r="B721" s="134">
        <v>5647</v>
      </c>
      <c r="C721" s="135">
        <v>7.6999999999999999E-2</v>
      </c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4"/>
    </row>
    <row r="722" spans="1:43" s="2" customFormat="1" ht="15.95" customHeight="1" x14ac:dyDescent="0.2">
      <c r="A722" s="55" t="s">
        <v>177</v>
      </c>
      <c r="B722" s="134">
        <v>4571</v>
      </c>
      <c r="C722" s="135">
        <v>6.2E-2</v>
      </c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4"/>
    </row>
    <row r="723" spans="1:43" s="2" customFormat="1" ht="15.95" customHeight="1" x14ac:dyDescent="0.2">
      <c r="A723" s="55" t="s">
        <v>198</v>
      </c>
      <c r="B723" s="134">
        <v>9047</v>
      </c>
      <c r="C723" s="135">
        <v>0.124</v>
      </c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4"/>
    </row>
    <row r="724" spans="1:43" s="2" customFormat="1" ht="15.95" customHeight="1" x14ac:dyDescent="0.2">
      <c r="A724" s="55" t="s">
        <v>199</v>
      </c>
      <c r="B724" s="134">
        <v>7323</v>
      </c>
      <c r="C724" s="135">
        <v>0.1</v>
      </c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4"/>
    </row>
    <row r="725" spans="1:43" s="2" customFormat="1" ht="15.95" customHeight="1" x14ac:dyDescent="0.2">
      <c r="A725" s="55" t="s">
        <v>200</v>
      </c>
      <c r="B725" s="134">
        <v>483</v>
      </c>
      <c r="C725" s="135">
        <v>7.0000000000000001E-3</v>
      </c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4"/>
    </row>
    <row r="726" spans="1:43" s="2" customFormat="1" ht="15.95" customHeight="1" x14ac:dyDescent="0.2">
      <c r="A726" s="55" t="s">
        <v>178</v>
      </c>
      <c r="B726" s="134">
        <v>922</v>
      </c>
      <c r="C726" s="135">
        <v>1.2999999999999999E-2</v>
      </c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4"/>
    </row>
    <row r="727" spans="1:43" s="2" customFormat="1" ht="15.95" customHeight="1" x14ac:dyDescent="0.2">
      <c r="A727" s="55" t="s">
        <v>180</v>
      </c>
      <c r="B727" s="134">
        <v>278</v>
      </c>
      <c r="C727" s="135">
        <v>4.0000000000000001E-3</v>
      </c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4"/>
    </row>
    <row r="728" spans="1:43" s="2" customFormat="1" ht="15.95" customHeight="1" x14ac:dyDescent="0.2">
      <c r="A728" s="55" t="s">
        <v>179</v>
      </c>
      <c r="B728" s="134">
        <v>2136</v>
      </c>
      <c r="C728" s="135">
        <v>2.9000000000000001E-2</v>
      </c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4"/>
    </row>
    <row r="729" spans="1:43" s="2" customFormat="1" ht="15.95" customHeight="1" x14ac:dyDescent="0.2">
      <c r="A729" s="55" t="s">
        <v>181</v>
      </c>
      <c r="B729" s="134">
        <v>1257</v>
      </c>
      <c r="C729" s="135">
        <v>1.7000000000000001E-2</v>
      </c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4"/>
    </row>
    <row r="730" spans="1:43" s="2" customFormat="1" ht="15.95" customHeight="1" x14ac:dyDescent="0.2">
      <c r="A730" s="55" t="s">
        <v>182</v>
      </c>
      <c r="B730" s="134">
        <v>9187</v>
      </c>
      <c r="C730" s="135">
        <v>0.125</v>
      </c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4"/>
    </row>
    <row r="731" spans="1:43" s="2" customFormat="1" ht="15.95" customHeight="1" x14ac:dyDescent="0.2">
      <c r="A731" s="55" t="s">
        <v>197</v>
      </c>
      <c r="B731" s="134">
        <v>2533</v>
      </c>
      <c r="C731" s="135">
        <v>3.5000000000000003E-2</v>
      </c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4"/>
    </row>
    <row r="732" spans="1:43" s="2" customFormat="1" ht="15.95" customHeight="1" x14ac:dyDescent="0.2">
      <c r="A732" s="55" t="s">
        <v>187</v>
      </c>
      <c r="B732" s="134">
        <v>1077</v>
      </c>
      <c r="C732" s="135">
        <v>1.4999999999999999E-2</v>
      </c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4"/>
    </row>
    <row r="733" spans="1:43" s="2" customFormat="1" ht="15.95" customHeight="1" x14ac:dyDescent="0.2">
      <c r="A733" s="55" t="s">
        <v>188</v>
      </c>
      <c r="B733" s="134">
        <v>2496</v>
      </c>
      <c r="C733" s="135">
        <v>3.4000000000000002E-2</v>
      </c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4"/>
    </row>
    <row r="734" spans="1:43" s="2" customFormat="1" ht="15.95" customHeight="1" x14ac:dyDescent="0.2">
      <c r="A734" s="55" t="s">
        <v>189</v>
      </c>
      <c r="B734" s="134">
        <v>1932</v>
      </c>
      <c r="C734" s="135">
        <v>2.5999999999999999E-2</v>
      </c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4"/>
    </row>
    <row r="735" spans="1:43" s="2" customFormat="1" ht="15.95" customHeight="1" x14ac:dyDescent="0.2">
      <c r="A735" s="55" t="s">
        <v>183</v>
      </c>
      <c r="B735" s="134">
        <v>664</v>
      </c>
      <c r="C735" s="135">
        <v>8.9999999999999993E-3</v>
      </c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4"/>
    </row>
    <row r="736" spans="1:43" s="2" customFormat="1" ht="15.95" customHeight="1" x14ac:dyDescent="0.2">
      <c r="A736" s="55" t="s">
        <v>184</v>
      </c>
      <c r="B736" s="134">
        <v>6562</v>
      </c>
      <c r="C736" s="135">
        <v>0.09</v>
      </c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4"/>
    </row>
    <row r="737" spans="1:47" s="2" customFormat="1" ht="15.95" customHeight="1" x14ac:dyDescent="0.2">
      <c r="A737" s="55" t="s">
        <v>190</v>
      </c>
      <c r="B737" s="134">
        <v>6466</v>
      </c>
      <c r="C737" s="135">
        <v>8.7999999999999995E-2</v>
      </c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4"/>
    </row>
    <row r="738" spans="1:47" s="2" customFormat="1" ht="15.95" customHeight="1" x14ac:dyDescent="0.2">
      <c r="A738" s="55" t="s">
        <v>185</v>
      </c>
      <c r="B738" s="134">
        <v>47</v>
      </c>
      <c r="C738" s="135">
        <v>1E-3</v>
      </c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4"/>
    </row>
    <row r="739" spans="1:47" s="2" customFormat="1" ht="15.95" customHeight="1" x14ac:dyDescent="0.2">
      <c r="A739" s="55" t="s">
        <v>186</v>
      </c>
      <c r="B739" s="134">
        <v>1854</v>
      </c>
      <c r="C739" s="135">
        <v>2.5000000000000001E-2</v>
      </c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4"/>
    </row>
    <row r="740" spans="1:47" s="2" customFormat="1" ht="15.95" customHeight="1" x14ac:dyDescent="0.2">
      <c r="A740" s="55" t="s">
        <v>191</v>
      </c>
      <c r="B740" s="134">
        <v>2948</v>
      </c>
      <c r="C740" s="135">
        <v>0.04</v>
      </c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4"/>
    </row>
    <row r="741" spans="1:47" s="2" customFormat="1" ht="15.95" customHeight="1" x14ac:dyDescent="0.2">
      <c r="A741" s="55" t="s">
        <v>141</v>
      </c>
      <c r="B741" s="134">
        <v>2612</v>
      </c>
      <c r="C741" s="135">
        <v>3.5999999999999997E-2</v>
      </c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4"/>
    </row>
    <row r="742" spans="1:47" s="2" customFormat="1" ht="15.95" customHeight="1" x14ac:dyDescent="0.2">
      <c r="A742" s="76" t="s">
        <v>192</v>
      </c>
      <c r="B742" s="134">
        <v>3173</v>
      </c>
      <c r="C742" s="135">
        <v>4.2999999999999997E-2</v>
      </c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4"/>
    </row>
    <row r="743" spans="1:47" s="2" customFormat="1" ht="15.95" customHeight="1" x14ac:dyDescent="0.2">
      <c r="A743" s="161" t="s">
        <v>247</v>
      </c>
      <c r="B743" s="221">
        <v>12</v>
      </c>
      <c r="C743" s="222">
        <v>0</v>
      </c>
      <c r="D743" s="162"/>
      <c r="E743" s="162"/>
      <c r="F743" s="162"/>
      <c r="G743" s="162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  <c r="AS743" s="13"/>
      <c r="AT743" s="13"/>
      <c r="AU743" s="4"/>
    </row>
    <row r="744" spans="1:47" s="2" customFormat="1" ht="15.95" customHeight="1" x14ac:dyDescent="0.2">
      <c r="A744" s="140" t="s">
        <v>248</v>
      </c>
      <c r="B744" s="140"/>
      <c r="C744" s="140"/>
      <c r="D744" s="140"/>
      <c r="E744" s="140"/>
      <c r="F744" s="140"/>
      <c r="G744" s="140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  <c r="AS744" s="13"/>
      <c r="AT744" s="13"/>
      <c r="AU744" s="4"/>
    </row>
    <row r="745" spans="1:47" s="2" customFormat="1" ht="15.95" customHeight="1" x14ac:dyDescent="0.2">
      <c r="A745" s="166"/>
      <c r="B745" s="166"/>
      <c r="C745" s="166"/>
      <c r="D745" s="166"/>
      <c r="E745" s="166"/>
      <c r="F745" s="166"/>
      <c r="G745" s="166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  <c r="AS745" s="13"/>
      <c r="AT745" s="13"/>
      <c r="AU745" s="4"/>
    </row>
    <row r="746" spans="1:47" s="2" customFormat="1" ht="15.95" customHeight="1" x14ac:dyDescent="0.2">
      <c r="A746" s="147" t="s">
        <v>323</v>
      </c>
      <c r="B746" s="147"/>
      <c r="C746" s="147"/>
      <c r="D746" s="140"/>
      <c r="E746" s="140"/>
      <c r="F746" s="140"/>
      <c r="G746" s="140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  <c r="AS746" s="13"/>
      <c r="AT746" s="13"/>
      <c r="AU746" s="4"/>
    </row>
    <row r="747" spans="1:47" s="2" customFormat="1" ht="15.95" customHeight="1" x14ac:dyDescent="0.2">
      <c r="A747" s="152" t="s">
        <v>101</v>
      </c>
      <c r="B747" s="152" t="s">
        <v>12</v>
      </c>
      <c r="C747" s="152" t="s">
        <v>13</v>
      </c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4"/>
    </row>
    <row r="748" spans="1:47" s="2" customFormat="1" ht="15.95" customHeight="1" x14ac:dyDescent="0.2">
      <c r="A748" s="153"/>
      <c r="B748" s="153"/>
      <c r="C748" s="15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4"/>
    </row>
    <row r="749" spans="1:47" s="2" customFormat="1" ht="15.95" customHeight="1" x14ac:dyDescent="0.2">
      <c r="A749" s="133" t="s">
        <v>174</v>
      </c>
      <c r="B749" s="134">
        <v>73227</v>
      </c>
      <c r="C749" s="135">
        <v>1</v>
      </c>
      <c r="D749" s="44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4"/>
    </row>
    <row r="750" spans="1:47" s="2" customFormat="1" ht="15.95" customHeight="1" x14ac:dyDescent="0.2">
      <c r="A750" s="133" t="s">
        <v>103</v>
      </c>
      <c r="B750" s="134">
        <v>5071</v>
      </c>
      <c r="C750" s="135">
        <v>6.9000000000000006E-2</v>
      </c>
      <c r="D750" s="44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4"/>
    </row>
    <row r="751" spans="1:47" s="2" customFormat="1" ht="15.95" customHeight="1" x14ac:dyDescent="0.2">
      <c r="A751" s="133" t="s">
        <v>376</v>
      </c>
      <c r="B751" s="134">
        <v>2768</v>
      </c>
      <c r="C751" s="135">
        <v>3.7999999999999999E-2</v>
      </c>
      <c r="D751" s="44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4"/>
    </row>
    <row r="752" spans="1:47" s="2" customFormat="1" ht="15.95" customHeight="1" x14ac:dyDescent="0.2">
      <c r="A752" s="133" t="s">
        <v>377</v>
      </c>
      <c r="B752" s="134">
        <v>2148</v>
      </c>
      <c r="C752" s="135">
        <v>2.9000000000000001E-2</v>
      </c>
      <c r="D752" s="44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4"/>
    </row>
    <row r="753" spans="1:47" s="2" customFormat="1" ht="15.95" customHeight="1" x14ac:dyDescent="0.2">
      <c r="A753" s="133" t="s">
        <v>378</v>
      </c>
      <c r="B753" s="134">
        <v>1874</v>
      </c>
      <c r="C753" s="135">
        <v>2.5999999999999999E-2</v>
      </c>
      <c r="D753" s="44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4"/>
    </row>
    <row r="754" spans="1:47" s="2" customFormat="1" ht="15.95" customHeight="1" x14ac:dyDescent="0.2">
      <c r="A754" s="133" t="s">
        <v>379</v>
      </c>
      <c r="B754" s="134">
        <v>1823</v>
      </c>
      <c r="C754" s="135">
        <v>2.5000000000000001E-2</v>
      </c>
      <c r="D754" s="44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4"/>
    </row>
    <row r="755" spans="1:47" s="2" customFormat="1" ht="15.95" customHeight="1" x14ac:dyDescent="0.2">
      <c r="A755" s="133" t="s">
        <v>0</v>
      </c>
      <c r="B755" s="134">
        <v>1672</v>
      </c>
      <c r="C755" s="135">
        <v>2.3E-2</v>
      </c>
      <c r="D755" s="44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4"/>
    </row>
    <row r="756" spans="1:47" s="2" customFormat="1" ht="15.95" customHeight="1" x14ac:dyDescent="0.2">
      <c r="A756" s="133" t="s">
        <v>250</v>
      </c>
      <c r="B756" s="134">
        <v>1542</v>
      </c>
      <c r="C756" s="135">
        <v>2.1000000000000001E-2</v>
      </c>
      <c r="D756" s="44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4"/>
    </row>
    <row r="757" spans="1:47" s="2" customFormat="1" ht="15.95" customHeight="1" x14ac:dyDescent="0.2">
      <c r="A757" s="133" t="s">
        <v>249</v>
      </c>
      <c r="B757" s="134">
        <v>1170</v>
      </c>
      <c r="C757" s="135">
        <v>1.6E-2</v>
      </c>
      <c r="D757" s="44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4"/>
    </row>
    <row r="758" spans="1:47" s="2" customFormat="1" ht="15.95" customHeight="1" x14ac:dyDescent="0.2">
      <c r="A758" s="133" t="s">
        <v>380</v>
      </c>
      <c r="B758" s="134">
        <v>1139</v>
      </c>
      <c r="C758" s="135">
        <v>1.6E-2</v>
      </c>
      <c r="D758" s="44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4"/>
    </row>
    <row r="759" spans="1:47" s="2" customFormat="1" ht="15.95" customHeight="1" x14ac:dyDescent="0.2">
      <c r="A759" s="133" t="s">
        <v>104</v>
      </c>
      <c r="B759" s="134">
        <v>1117</v>
      </c>
      <c r="C759" s="135">
        <v>1.4999999999999999E-2</v>
      </c>
      <c r="D759" s="44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4"/>
    </row>
    <row r="760" spans="1:47" s="2" customFormat="1" ht="15.95" customHeight="1" x14ac:dyDescent="0.2">
      <c r="A760" s="133" t="s">
        <v>381</v>
      </c>
      <c r="B760" s="134">
        <v>991</v>
      </c>
      <c r="C760" s="135">
        <v>1.4E-2</v>
      </c>
      <c r="D760" s="44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4"/>
    </row>
    <row r="761" spans="1:47" s="2" customFormat="1" ht="15.95" customHeight="1" x14ac:dyDescent="0.2">
      <c r="A761" s="133" t="s">
        <v>382</v>
      </c>
      <c r="B761" s="134">
        <v>603</v>
      </c>
      <c r="C761" s="135">
        <v>8.0000000000000002E-3</v>
      </c>
      <c r="D761" s="44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4"/>
    </row>
    <row r="762" spans="1:47" s="2" customFormat="1" ht="15.95" customHeight="1" x14ac:dyDescent="0.2">
      <c r="A762" s="133" t="s">
        <v>175</v>
      </c>
      <c r="B762" s="134">
        <v>563</v>
      </c>
      <c r="C762" s="135">
        <v>8.0000000000000002E-3</v>
      </c>
      <c r="D762" s="44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4"/>
    </row>
    <row r="763" spans="1:47" s="2" customFormat="1" ht="15.95" customHeight="1" x14ac:dyDescent="0.2">
      <c r="A763" s="133" t="s">
        <v>383</v>
      </c>
      <c r="B763" s="134">
        <v>547</v>
      </c>
      <c r="C763" s="135">
        <v>7.0000000000000001E-3</v>
      </c>
      <c r="D763" s="44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4"/>
    </row>
    <row r="764" spans="1:47" s="2" customFormat="1" ht="15.95" customHeight="1" x14ac:dyDescent="0.2">
      <c r="A764" s="133" t="s">
        <v>251</v>
      </c>
      <c r="B764" s="134">
        <v>489</v>
      </c>
      <c r="C764" s="135">
        <v>7.0000000000000001E-3</v>
      </c>
      <c r="D764" s="44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4"/>
    </row>
    <row r="765" spans="1:47" s="2" customFormat="1" ht="15.95" customHeight="1" x14ac:dyDescent="0.2">
      <c r="A765" s="161" t="s">
        <v>247</v>
      </c>
      <c r="B765" s="161"/>
      <c r="C765" s="161"/>
      <c r="D765" s="162"/>
      <c r="E765" s="162"/>
      <c r="F765" s="162"/>
      <c r="G765" s="162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  <c r="AS765" s="13"/>
      <c r="AT765" s="13"/>
      <c r="AU765" s="4"/>
    </row>
    <row r="766" spans="1:47" s="2" customFormat="1" ht="15.95" customHeight="1" x14ac:dyDescent="0.2">
      <c r="A766" s="140" t="s">
        <v>248</v>
      </c>
      <c r="B766" s="140"/>
      <c r="C766" s="140"/>
      <c r="D766" s="140"/>
      <c r="E766" s="140"/>
      <c r="F766" s="140"/>
      <c r="G766" s="140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  <c r="AS766" s="13"/>
      <c r="AT766" s="13"/>
      <c r="AU766" s="4"/>
    </row>
    <row r="767" spans="1:47" s="2" customFormat="1" ht="15.95" customHeight="1" x14ac:dyDescent="0.2">
      <c r="A767" s="166"/>
      <c r="B767" s="166"/>
      <c r="C767" s="166"/>
      <c r="D767" s="166"/>
      <c r="E767" s="166"/>
      <c r="F767" s="166"/>
      <c r="G767" s="166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  <c r="AS767" s="13"/>
      <c r="AT767" s="13"/>
      <c r="AU767" s="4"/>
    </row>
    <row r="768" spans="1:47" s="2" customFormat="1" ht="15.95" customHeight="1" x14ac:dyDescent="0.2">
      <c r="A768" s="147" t="s">
        <v>266</v>
      </c>
      <c r="B768" s="147"/>
      <c r="C768" s="147"/>
      <c r="D768" s="147"/>
      <c r="E768" s="147"/>
      <c r="F768" s="140"/>
      <c r="G768" s="140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/>
      <c r="AS768" s="13"/>
      <c r="AT768" s="13"/>
      <c r="AU768" s="4"/>
    </row>
    <row r="769" spans="1:45" s="2" customFormat="1" ht="15.95" customHeight="1" x14ac:dyDescent="0.2">
      <c r="A769" s="152" t="s">
        <v>96</v>
      </c>
      <c r="B769" s="152">
        <v>2014</v>
      </c>
      <c r="C769" s="152">
        <v>2024</v>
      </c>
      <c r="D769" s="173" t="s">
        <v>128</v>
      </c>
      <c r="E769" s="219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  <c r="AS769" s="4"/>
    </row>
    <row r="770" spans="1:45" s="2" customFormat="1" ht="15.95" customHeight="1" x14ac:dyDescent="0.2">
      <c r="A770" s="153"/>
      <c r="B770" s="153"/>
      <c r="C770" s="153"/>
      <c r="D770" s="75" t="s">
        <v>12</v>
      </c>
      <c r="E770" s="132" t="s">
        <v>129</v>
      </c>
      <c r="F770" s="44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/>
      <c r="AS770" s="4"/>
    </row>
    <row r="771" spans="1:45" s="2" customFormat="1" ht="15.95" customHeight="1" x14ac:dyDescent="0.2">
      <c r="A771" s="133" t="s">
        <v>174</v>
      </c>
      <c r="B771" s="134">
        <v>1846700</v>
      </c>
      <c r="C771" s="134">
        <v>1990725</v>
      </c>
      <c r="D771" s="134">
        <v>144025</v>
      </c>
      <c r="E771" s="135">
        <v>7.8E-2</v>
      </c>
      <c r="F771" s="44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  <c r="AR771" s="13"/>
      <c r="AS771" s="4"/>
    </row>
    <row r="772" spans="1:45" s="2" customFormat="1" ht="15.95" customHeight="1" x14ac:dyDescent="0.2">
      <c r="A772" s="133" t="s">
        <v>384</v>
      </c>
      <c r="B772" s="134">
        <v>113020</v>
      </c>
      <c r="C772" s="134">
        <v>122150</v>
      </c>
      <c r="D772" s="134">
        <v>9130</v>
      </c>
      <c r="E772" s="135">
        <v>8.1000000000000003E-2</v>
      </c>
      <c r="F772" s="44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13"/>
      <c r="AR772" s="13"/>
      <c r="AS772" s="4"/>
    </row>
    <row r="773" spans="1:45" s="2" customFormat="1" ht="15.95" customHeight="1" x14ac:dyDescent="0.2">
      <c r="A773" s="133" t="s">
        <v>385</v>
      </c>
      <c r="B773" s="134">
        <v>103465</v>
      </c>
      <c r="C773" s="134">
        <v>114315</v>
      </c>
      <c r="D773" s="134">
        <v>10850</v>
      </c>
      <c r="E773" s="135">
        <v>0.105</v>
      </c>
      <c r="F773" s="44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  <c r="AS773" s="4"/>
    </row>
    <row r="774" spans="1:45" s="2" customFormat="1" ht="15.95" customHeight="1" x14ac:dyDescent="0.2">
      <c r="A774" s="133" t="s">
        <v>386</v>
      </c>
      <c r="B774" s="134">
        <v>62155</v>
      </c>
      <c r="C774" s="134">
        <v>73775</v>
      </c>
      <c r="D774" s="134">
        <v>11620</v>
      </c>
      <c r="E774" s="135">
        <v>0.187</v>
      </c>
      <c r="F774" s="44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  <c r="AR774" s="13"/>
      <c r="AS774" s="4"/>
    </row>
    <row r="775" spans="1:45" s="2" customFormat="1" ht="15.95" customHeight="1" x14ac:dyDescent="0.2">
      <c r="A775" s="133" t="s">
        <v>387</v>
      </c>
      <c r="B775" s="134">
        <v>79700</v>
      </c>
      <c r="C775" s="134">
        <v>90305</v>
      </c>
      <c r="D775" s="134">
        <v>10605</v>
      </c>
      <c r="E775" s="135">
        <v>0.13300000000000001</v>
      </c>
      <c r="F775" s="44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  <c r="AS775" s="4"/>
    </row>
    <row r="776" spans="1:45" s="2" customFormat="1" ht="15.95" customHeight="1" x14ac:dyDescent="0.2">
      <c r="A776" s="133" t="s">
        <v>388</v>
      </c>
      <c r="B776" s="134">
        <v>7795</v>
      </c>
      <c r="C776" s="134">
        <v>8610</v>
      </c>
      <c r="D776" s="134">
        <v>815</v>
      </c>
      <c r="E776" s="135">
        <v>0.105</v>
      </c>
      <c r="F776" s="44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  <c r="AS776" s="4"/>
    </row>
    <row r="777" spans="1:45" s="2" customFormat="1" ht="15.95" customHeight="1" x14ac:dyDescent="0.2">
      <c r="A777" s="133" t="s">
        <v>389</v>
      </c>
      <c r="B777" s="134">
        <v>22480</v>
      </c>
      <c r="C777" s="134">
        <v>24235</v>
      </c>
      <c r="D777" s="134">
        <v>1755</v>
      </c>
      <c r="E777" s="135">
        <v>7.8E-2</v>
      </c>
      <c r="F777" s="44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  <c r="AS777" s="4"/>
    </row>
    <row r="778" spans="1:45" s="2" customFormat="1" ht="15.95" customHeight="1" x14ac:dyDescent="0.2">
      <c r="A778" s="133" t="s">
        <v>390</v>
      </c>
      <c r="B778" s="134">
        <v>18130</v>
      </c>
      <c r="C778" s="134">
        <v>19625</v>
      </c>
      <c r="D778" s="134">
        <v>1495</v>
      </c>
      <c r="E778" s="135">
        <v>8.199999999999999E-2</v>
      </c>
      <c r="F778" s="44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  <c r="AS778" s="4"/>
    </row>
    <row r="779" spans="1:45" s="2" customFormat="1" ht="15.95" customHeight="1" x14ac:dyDescent="0.2">
      <c r="A779" s="133" t="s">
        <v>391</v>
      </c>
      <c r="B779" s="134">
        <v>79125</v>
      </c>
      <c r="C779" s="134">
        <v>79110</v>
      </c>
      <c r="D779" s="134">
        <v>-15</v>
      </c>
      <c r="E779" s="135">
        <v>0</v>
      </c>
      <c r="F779" s="44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  <c r="AR779" s="13"/>
      <c r="AS779" s="4"/>
    </row>
    <row r="780" spans="1:45" s="2" customFormat="1" ht="15.95" customHeight="1" x14ac:dyDescent="0.2">
      <c r="A780" s="133" t="s">
        <v>392</v>
      </c>
      <c r="B780" s="134">
        <v>27160</v>
      </c>
      <c r="C780" s="134">
        <v>28670</v>
      </c>
      <c r="D780" s="134">
        <v>1510</v>
      </c>
      <c r="E780" s="135">
        <v>5.5999999999999994E-2</v>
      </c>
      <c r="F780" s="44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13"/>
      <c r="AR780" s="13"/>
      <c r="AS780" s="4"/>
    </row>
    <row r="781" spans="1:45" s="2" customFormat="1" ht="15.95" customHeight="1" x14ac:dyDescent="0.2">
      <c r="A781" s="133" t="s">
        <v>393</v>
      </c>
      <c r="B781" s="134">
        <v>111455</v>
      </c>
      <c r="C781" s="134">
        <v>124240</v>
      </c>
      <c r="D781" s="134">
        <v>12785</v>
      </c>
      <c r="E781" s="135">
        <v>0.115</v>
      </c>
      <c r="F781" s="44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13"/>
      <c r="AR781" s="13"/>
      <c r="AS781" s="4"/>
    </row>
    <row r="782" spans="1:45" s="2" customFormat="1" ht="15.95" customHeight="1" x14ac:dyDescent="0.2">
      <c r="A782" s="133" t="s">
        <v>394</v>
      </c>
      <c r="B782" s="134">
        <v>59950</v>
      </c>
      <c r="C782" s="134">
        <v>69575</v>
      </c>
      <c r="D782" s="134">
        <v>9625</v>
      </c>
      <c r="E782" s="135">
        <v>0.161</v>
      </c>
      <c r="F782" s="44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  <c r="AS782" s="4"/>
    </row>
    <row r="783" spans="1:45" s="2" customFormat="1" ht="15.95" customHeight="1" x14ac:dyDescent="0.2">
      <c r="A783" s="133" t="s">
        <v>395</v>
      </c>
      <c r="B783" s="134">
        <v>31770</v>
      </c>
      <c r="C783" s="134">
        <v>32995</v>
      </c>
      <c r="D783" s="134">
        <v>1225</v>
      </c>
      <c r="E783" s="135">
        <v>3.9E-2</v>
      </c>
      <c r="F783" s="44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  <c r="AS783" s="4"/>
    </row>
    <row r="784" spans="1:45" s="2" customFormat="1" ht="15.95" customHeight="1" x14ac:dyDescent="0.2">
      <c r="A784" s="133" t="s">
        <v>396</v>
      </c>
      <c r="B784" s="134">
        <v>148155</v>
      </c>
      <c r="C784" s="134">
        <v>159075</v>
      </c>
      <c r="D784" s="134">
        <v>10920</v>
      </c>
      <c r="E784" s="135">
        <v>7.400000000000001E-2</v>
      </c>
      <c r="F784" s="44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  <c r="AS784" s="4"/>
    </row>
    <row r="785" spans="1:47" s="2" customFormat="1" ht="15.95" customHeight="1" x14ac:dyDescent="0.2">
      <c r="A785" s="133" t="s">
        <v>397</v>
      </c>
      <c r="B785" s="134">
        <v>55195</v>
      </c>
      <c r="C785" s="134">
        <v>58530</v>
      </c>
      <c r="D785" s="134">
        <v>3335</v>
      </c>
      <c r="E785" s="135">
        <v>0.06</v>
      </c>
      <c r="F785" s="44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  <c r="AS785" s="4"/>
    </row>
    <row r="786" spans="1:47" s="2" customFormat="1" ht="15.95" customHeight="1" x14ac:dyDescent="0.2">
      <c r="A786" s="133" t="s">
        <v>398</v>
      </c>
      <c r="B786" s="134">
        <v>59130</v>
      </c>
      <c r="C786" s="134">
        <v>65275</v>
      </c>
      <c r="D786" s="134">
        <v>6145</v>
      </c>
      <c r="E786" s="135">
        <v>0.10400000000000001</v>
      </c>
      <c r="F786" s="44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  <c r="AS786" s="4"/>
    </row>
    <row r="787" spans="1:47" s="2" customFormat="1" ht="15.95" customHeight="1" x14ac:dyDescent="0.2">
      <c r="A787" s="133" t="s">
        <v>399</v>
      </c>
      <c r="B787" s="134">
        <v>187825</v>
      </c>
      <c r="C787" s="134">
        <v>199165</v>
      </c>
      <c r="D787" s="134">
        <v>11340</v>
      </c>
      <c r="E787" s="135">
        <v>0.06</v>
      </c>
      <c r="F787" s="44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  <c r="AS787" s="4"/>
    </row>
    <row r="788" spans="1:47" s="2" customFormat="1" ht="15.95" customHeight="1" x14ac:dyDescent="0.2">
      <c r="A788" s="133" t="s">
        <v>400</v>
      </c>
      <c r="B788" s="134">
        <v>278515</v>
      </c>
      <c r="C788" s="134">
        <v>286610</v>
      </c>
      <c r="D788" s="134">
        <v>8095</v>
      </c>
      <c r="E788" s="135">
        <v>2.8999999999999998E-2</v>
      </c>
      <c r="F788" s="44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  <c r="AS788" s="4"/>
    </row>
    <row r="789" spans="1:47" s="2" customFormat="1" ht="15.95" customHeight="1" x14ac:dyDescent="0.2">
      <c r="A789" s="133" t="s">
        <v>401</v>
      </c>
      <c r="B789" s="134">
        <v>2250</v>
      </c>
      <c r="C789" s="134">
        <v>2260</v>
      </c>
      <c r="D789" s="134">
        <v>10</v>
      </c>
      <c r="E789" s="135">
        <v>4.0000000000000001E-3</v>
      </c>
      <c r="F789" s="44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  <c r="AS789" s="4"/>
    </row>
    <row r="790" spans="1:47" s="2" customFormat="1" ht="15.95" customHeight="1" x14ac:dyDescent="0.2">
      <c r="A790" s="133" t="s">
        <v>402</v>
      </c>
      <c r="B790" s="134">
        <v>53980</v>
      </c>
      <c r="C790" s="134">
        <v>60310</v>
      </c>
      <c r="D790" s="134">
        <v>6330</v>
      </c>
      <c r="E790" s="135">
        <v>0.11699999999999999</v>
      </c>
      <c r="F790" s="44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  <c r="AS790" s="4"/>
    </row>
    <row r="791" spans="1:47" s="2" customFormat="1" ht="15.95" customHeight="1" x14ac:dyDescent="0.2">
      <c r="A791" s="133" t="s">
        <v>403</v>
      </c>
      <c r="B791" s="134">
        <v>65345</v>
      </c>
      <c r="C791" s="134">
        <v>72055</v>
      </c>
      <c r="D791" s="134">
        <v>6710</v>
      </c>
      <c r="E791" s="135">
        <v>0.10300000000000001</v>
      </c>
      <c r="F791" s="44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  <c r="AS791" s="4"/>
    </row>
    <row r="792" spans="1:47" s="2" customFormat="1" ht="15.95" customHeight="1" x14ac:dyDescent="0.2">
      <c r="A792" s="133" t="s">
        <v>404</v>
      </c>
      <c r="B792" s="134">
        <v>171730</v>
      </c>
      <c r="C792" s="134">
        <v>182585</v>
      </c>
      <c r="D792" s="134">
        <v>10855</v>
      </c>
      <c r="E792" s="135">
        <v>6.3E-2</v>
      </c>
      <c r="F792" s="44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  <c r="AS792" s="4"/>
    </row>
    <row r="793" spans="1:47" s="2" customFormat="1" ht="15.95" customHeight="1" x14ac:dyDescent="0.2">
      <c r="A793" s="133" t="s">
        <v>405</v>
      </c>
      <c r="B793" s="134">
        <v>108360</v>
      </c>
      <c r="C793" s="134">
        <v>117250</v>
      </c>
      <c r="D793" s="134">
        <v>8890</v>
      </c>
      <c r="E793" s="135">
        <v>8.199999999999999E-2</v>
      </c>
      <c r="F793" s="44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  <c r="AS793" s="4"/>
    </row>
    <row r="794" spans="1:47" s="2" customFormat="1" ht="15.95" customHeight="1" x14ac:dyDescent="0.2">
      <c r="A794" s="161" t="s">
        <v>243</v>
      </c>
      <c r="B794" s="161"/>
      <c r="C794" s="161"/>
      <c r="D794" s="161"/>
      <c r="E794" s="161"/>
      <c r="F794" s="162"/>
      <c r="G794" s="162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  <c r="AS794" s="13"/>
      <c r="AT794" s="13"/>
      <c r="AU794" s="4"/>
    </row>
    <row r="795" spans="1:47" s="2" customFormat="1" ht="15.95" customHeight="1" x14ac:dyDescent="0.2">
      <c r="A795" s="140" t="s">
        <v>157</v>
      </c>
      <c r="B795" s="140"/>
      <c r="C795" s="140"/>
      <c r="D795" s="140"/>
      <c r="E795" s="140"/>
      <c r="F795" s="140"/>
      <c r="G795" s="140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  <c r="AS795" s="13"/>
      <c r="AT795" s="13"/>
      <c r="AU795" s="4"/>
    </row>
    <row r="796" spans="1:47" s="2" customFormat="1" ht="15.95" customHeight="1" x14ac:dyDescent="0.2">
      <c r="A796" s="166"/>
      <c r="B796" s="166"/>
      <c r="C796" s="166"/>
      <c r="D796" s="166"/>
      <c r="E796" s="166"/>
      <c r="F796" s="166"/>
      <c r="G796" s="166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  <c r="AS796" s="13"/>
      <c r="AT796" s="13"/>
      <c r="AU796" s="4"/>
    </row>
    <row r="797" spans="1:47" s="2" customFormat="1" ht="15.95" customHeight="1" x14ac:dyDescent="0.2">
      <c r="A797" s="147" t="s">
        <v>267</v>
      </c>
      <c r="B797" s="147"/>
      <c r="C797" s="147"/>
      <c r="D797" s="147"/>
      <c r="E797" s="140"/>
      <c r="F797" s="140"/>
      <c r="G797" s="140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  <c r="AS797" s="13"/>
      <c r="AT797" s="13"/>
      <c r="AU797" s="4"/>
    </row>
    <row r="798" spans="1:47" s="2" customFormat="1" ht="15.95" customHeight="1" x14ac:dyDescent="0.2">
      <c r="A798" s="152" t="s">
        <v>97</v>
      </c>
      <c r="B798" s="152" t="s">
        <v>98</v>
      </c>
      <c r="C798" s="152" t="s">
        <v>99</v>
      </c>
      <c r="D798" s="152" t="s">
        <v>100</v>
      </c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  <c r="AR798" s="4"/>
    </row>
    <row r="799" spans="1:47" s="2" customFormat="1" ht="15.95" customHeight="1" x14ac:dyDescent="0.2">
      <c r="A799" s="153"/>
      <c r="B799" s="153"/>
      <c r="C799" s="153"/>
      <c r="D799" s="15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  <c r="AR799" s="4"/>
    </row>
    <row r="800" spans="1:47" s="2" customFormat="1" ht="15.95" customHeight="1" x14ac:dyDescent="0.2">
      <c r="A800" s="133" t="s">
        <v>174</v>
      </c>
      <c r="B800" s="134">
        <v>59423</v>
      </c>
      <c r="C800" s="134">
        <v>15701</v>
      </c>
      <c r="D800" s="134">
        <v>43722</v>
      </c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4"/>
    </row>
    <row r="801" spans="1:44" s="2" customFormat="1" ht="15.95" customHeight="1" x14ac:dyDescent="0.2">
      <c r="A801" s="133" t="s">
        <v>384</v>
      </c>
      <c r="B801" s="134">
        <v>3522</v>
      </c>
      <c r="C801" s="134">
        <v>922</v>
      </c>
      <c r="D801" s="134">
        <v>2600</v>
      </c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4"/>
    </row>
    <row r="802" spans="1:44" s="2" customFormat="1" ht="15.95" customHeight="1" x14ac:dyDescent="0.2">
      <c r="A802" s="133" t="s">
        <v>385</v>
      </c>
      <c r="B802" s="134">
        <v>3186</v>
      </c>
      <c r="C802" s="134">
        <v>1132</v>
      </c>
      <c r="D802" s="134">
        <v>2054</v>
      </c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4"/>
    </row>
    <row r="803" spans="1:44" s="2" customFormat="1" ht="15.95" customHeight="1" x14ac:dyDescent="0.2">
      <c r="A803" s="133" t="s">
        <v>386</v>
      </c>
      <c r="B803" s="134">
        <v>2092</v>
      </c>
      <c r="C803" s="134">
        <v>1197</v>
      </c>
      <c r="D803" s="134">
        <v>895</v>
      </c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4"/>
    </row>
    <row r="804" spans="1:44" s="2" customFormat="1" ht="15.95" customHeight="1" x14ac:dyDescent="0.2">
      <c r="A804" s="133" t="s">
        <v>387</v>
      </c>
      <c r="B804" s="134">
        <v>3211</v>
      </c>
      <c r="C804" s="134">
        <v>1063</v>
      </c>
      <c r="D804" s="134">
        <v>2148</v>
      </c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4"/>
    </row>
    <row r="805" spans="1:44" s="2" customFormat="1" ht="15.95" customHeight="1" x14ac:dyDescent="0.2">
      <c r="A805" s="133" t="s">
        <v>388</v>
      </c>
      <c r="B805" s="134">
        <v>303</v>
      </c>
      <c r="C805" s="134">
        <v>82</v>
      </c>
      <c r="D805" s="134">
        <v>221</v>
      </c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4"/>
    </row>
    <row r="806" spans="1:44" s="2" customFormat="1" ht="15.95" customHeight="1" x14ac:dyDescent="0.2">
      <c r="A806" s="133" t="s">
        <v>389</v>
      </c>
      <c r="B806" s="134">
        <v>672</v>
      </c>
      <c r="C806" s="134">
        <v>176</v>
      </c>
      <c r="D806" s="134">
        <v>496</v>
      </c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4"/>
    </row>
    <row r="807" spans="1:44" s="2" customFormat="1" ht="15.95" customHeight="1" x14ac:dyDescent="0.2">
      <c r="A807" s="133" t="s">
        <v>390</v>
      </c>
      <c r="B807" s="134">
        <v>459</v>
      </c>
      <c r="C807" s="134">
        <v>152</v>
      </c>
      <c r="D807" s="134">
        <v>307</v>
      </c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4"/>
    </row>
    <row r="808" spans="1:44" s="2" customFormat="1" ht="15.95" customHeight="1" x14ac:dyDescent="0.2">
      <c r="A808" s="133" t="s">
        <v>391</v>
      </c>
      <c r="B808" s="134">
        <v>1808</v>
      </c>
      <c r="C808" s="134">
        <v>95</v>
      </c>
      <c r="D808" s="134">
        <v>1713</v>
      </c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4"/>
    </row>
    <row r="809" spans="1:44" s="2" customFormat="1" ht="15.95" customHeight="1" x14ac:dyDescent="0.2">
      <c r="A809" s="133" t="s">
        <v>392</v>
      </c>
      <c r="B809" s="134">
        <v>816</v>
      </c>
      <c r="C809" s="134">
        <v>161</v>
      </c>
      <c r="D809" s="134">
        <v>655</v>
      </c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4"/>
    </row>
    <row r="810" spans="1:44" s="2" customFormat="1" ht="15.95" customHeight="1" x14ac:dyDescent="0.2">
      <c r="A810" s="133" t="s">
        <v>393</v>
      </c>
      <c r="B810" s="134">
        <v>3726</v>
      </c>
      <c r="C810" s="134">
        <v>1281</v>
      </c>
      <c r="D810" s="134">
        <v>2445</v>
      </c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4"/>
    </row>
    <row r="811" spans="1:44" s="2" customFormat="1" ht="15.95" customHeight="1" x14ac:dyDescent="0.2">
      <c r="A811" s="133" t="s">
        <v>394</v>
      </c>
      <c r="B811" s="134">
        <v>2302</v>
      </c>
      <c r="C811" s="134">
        <v>970</v>
      </c>
      <c r="D811" s="134">
        <v>1332</v>
      </c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4"/>
    </row>
    <row r="812" spans="1:44" s="2" customFormat="1" ht="15.95" customHeight="1" x14ac:dyDescent="0.2">
      <c r="A812" s="133" t="s">
        <v>395</v>
      </c>
      <c r="B812" s="134">
        <v>837</v>
      </c>
      <c r="C812" s="134">
        <v>127</v>
      </c>
      <c r="D812" s="134">
        <v>710</v>
      </c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4"/>
    </row>
    <row r="813" spans="1:44" s="2" customFormat="1" ht="15.95" customHeight="1" x14ac:dyDescent="0.2">
      <c r="A813" s="133" t="s">
        <v>396</v>
      </c>
      <c r="B813" s="134">
        <v>6733</v>
      </c>
      <c r="C813" s="134">
        <v>1194</v>
      </c>
      <c r="D813" s="134">
        <v>5539</v>
      </c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4"/>
    </row>
    <row r="814" spans="1:44" s="2" customFormat="1" ht="15.95" customHeight="1" x14ac:dyDescent="0.2">
      <c r="A814" s="133" t="s">
        <v>397</v>
      </c>
      <c r="B814" s="134">
        <v>1431</v>
      </c>
      <c r="C814" s="134">
        <v>334</v>
      </c>
      <c r="D814" s="134">
        <v>1097</v>
      </c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4"/>
    </row>
    <row r="815" spans="1:44" s="2" customFormat="1" ht="15.95" customHeight="1" x14ac:dyDescent="0.2">
      <c r="A815" s="133" t="s">
        <v>398</v>
      </c>
      <c r="B815" s="134">
        <v>1993</v>
      </c>
      <c r="C815" s="134">
        <v>617</v>
      </c>
      <c r="D815" s="134">
        <v>1376</v>
      </c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4"/>
    </row>
    <row r="816" spans="1:44" s="2" customFormat="1" ht="15.95" customHeight="1" x14ac:dyDescent="0.2">
      <c r="A816" s="133" t="s">
        <v>399</v>
      </c>
      <c r="B816" s="134">
        <v>6669</v>
      </c>
      <c r="C816" s="134">
        <v>1154</v>
      </c>
      <c r="D816" s="134">
        <v>5515</v>
      </c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4"/>
    </row>
    <row r="817" spans="1:47" s="2" customFormat="1" ht="15.95" customHeight="1" x14ac:dyDescent="0.2">
      <c r="A817" s="133" t="s">
        <v>400</v>
      </c>
      <c r="B817" s="134">
        <v>7185</v>
      </c>
      <c r="C817" s="134">
        <v>1404</v>
      </c>
      <c r="D817" s="134">
        <v>5781</v>
      </c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4"/>
    </row>
    <row r="818" spans="1:47" s="2" customFormat="1" ht="15.95" customHeight="1" x14ac:dyDescent="0.2">
      <c r="A818" s="133" t="s">
        <v>401</v>
      </c>
      <c r="B818" s="134">
        <v>60</v>
      </c>
      <c r="C818" s="134">
        <v>3</v>
      </c>
      <c r="D818" s="134">
        <v>57</v>
      </c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  <c r="AR818" s="4"/>
    </row>
    <row r="819" spans="1:47" s="2" customFormat="1" ht="15.95" customHeight="1" x14ac:dyDescent="0.2">
      <c r="A819" s="133" t="s">
        <v>402</v>
      </c>
      <c r="B819" s="134">
        <v>1472</v>
      </c>
      <c r="C819" s="134">
        <v>633</v>
      </c>
      <c r="D819" s="134">
        <v>839</v>
      </c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  <c r="AR819" s="4"/>
    </row>
    <row r="820" spans="1:47" s="2" customFormat="1" ht="15.95" customHeight="1" x14ac:dyDescent="0.2">
      <c r="A820" s="133" t="s">
        <v>403</v>
      </c>
      <c r="B820" s="134">
        <v>2207</v>
      </c>
      <c r="C820" s="134">
        <v>688</v>
      </c>
      <c r="D820" s="134">
        <v>1519</v>
      </c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  <c r="AR820" s="4"/>
    </row>
    <row r="821" spans="1:47" s="2" customFormat="1" ht="15.95" customHeight="1" x14ac:dyDescent="0.2">
      <c r="A821" s="133" t="s">
        <v>404</v>
      </c>
      <c r="B821" s="134">
        <v>5211</v>
      </c>
      <c r="C821" s="134">
        <v>1422</v>
      </c>
      <c r="D821" s="134">
        <v>3789</v>
      </c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  <c r="AQ821" s="13"/>
      <c r="AR821" s="4"/>
    </row>
    <row r="822" spans="1:47" s="2" customFormat="1" ht="15.95" customHeight="1" x14ac:dyDescent="0.2">
      <c r="A822" s="133" t="s">
        <v>405</v>
      </c>
      <c r="B822" s="134">
        <v>3528</v>
      </c>
      <c r="C822" s="134">
        <v>894</v>
      </c>
      <c r="D822" s="134">
        <v>2634</v>
      </c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  <c r="AR822" s="4"/>
    </row>
    <row r="823" spans="1:47" s="2" customFormat="1" ht="15.95" customHeight="1" x14ac:dyDescent="0.2">
      <c r="A823" s="161" t="s">
        <v>243</v>
      </c>
      <c r="B823" s="161"/>
      <c r="C823" s="161"/>
      <c r="D823" s="161"/>
      <c r="E823" s="162"/>
      <c r="F823" s="162"/>
      <c r="G823" s="162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  <c r="AQ823" s="13"/>
      <c r="AR823" s="13"/>
      <c r="AS823" s="13"/>
      <c r="AT823" s="13"/>
      <c r="AU823" s="4"/>
    </row>
    <row r="824" spans="1:47" s="2" customFormat="1" ht="15.95" customHeight="1" x14ac:dyDescent="0.2">
      <c r="A824" s="140" t="s">
        <v>157</v>
      </c>
      <c r="B824" s="140"/>
      <c r="C824" s="140"/>
      <c r="D824" s="140"/>
      <c r="E824" s="140"/>
      <c r="F824" s="140"/>
      <c r="G824" s="140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  <c r="AQ824" s="13"/>
      <c r="AR824" s="13"/>
      <c r="AS824" s="13"/>
      <c r="AT824" s="13"/>
      <c r="AU824" s="4"/>
    </row>
    <row r="825" spans="1:47" s="2" customFormat="1" ht="15.95" customHeight="1" x14ac:dyDescent="0.2">
      <c r="A825" s="165"/>
      <c r="B825" s="165"/>
      <c r="C825" s="165"/>
      <c r="D825" s="165"/>
      <c r="E825" s="165"/>
      <c r="F825" s="165"/>
      <c r="G825" s="165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  <c r="AQ825" s="13"/>
      <c r="AR825" s="13"/>
      <c r="AS825" s="13"/>
      <c r="AT825" s="13"/>
      <c r="AU825" s="4"/>
    </row>
    <row r="826" spans="1:47" s="2" customFormat="1" ht="15.95" customHeight="1" x14ac:dyDescent="0.2">
      <c r="A826" s="147" t="s">
        <v>268</v>
      </c>
      <c r="B826" s="147"/>
      <c r="C826" s="147"/>
      <c r="D826" s="140"/>
      <c r="E826" s="140"/>
      <c r="F826" s="140"/>
      <c r="G826" s="140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  <c r="AQ826" s="13"/>
      <c r="AR826" s="13"/>
      <c r="AS826" s="13"/>
      <c r="AT826" s="13"/>
      <c r="AU826" s="4"/>
    </row>
    <row r="827" spans="1:47" s="2" customFormat="1" ht="15.95" customHeight="1" x14ac:dyDescent="0.2">
      <c r="A827" s="77" t="s">
        <v>101</v>
      </c>
      <c r="B827" s="173" t="s">
        <v>130</v>
      </c>
      <c r="C827" s="224"/>
      <c r="D827" s="44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4"/>
    </row>
    <row r="828" spans="1:47" s="2" customFormat="1" ht="15.95" customHeight="1" x14ac:dyDescent="0.2">
      <c r="A828" s="78"/>
      <c r="B828" s="126" t="s">
        <v>12</v>
      </c>
      <c r="C828" s="129" t="s">
        <v>129</v>
      </c>
      <c r="D828" s="44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4"/>
    </row>
    <row r="829" spans="1:47" s="2" customFormat="1" ht="15.95" customHeight="1" x14ac:dyDescent="0.2">
      <c r="A829" s="133" t="s">
        <v>406</v>
      </c>
      <c r="B829" s="134">
        <v>340</v>
      </c>
      <c r="C829" s="135">
        <v>0.41700000000000004</v>
      </c>
      <c r="D829" s="44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4"/>
    </row>
    <row r="830" spans="1:47" s="2" customFormat="1" ht="15.95" customHeight="1" x14ac:dyDescent="0.2">
      <c r="A830" s="133" t="s">
        <v>407</v>
      </c>
      <c r="B830" s="134">
        <v>50</v>
      </c>
      <c r="C830" s="135">
        <v>0.41700000000000004</v>
      </c>
      <c r="D830" s="44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4"/>
    </row>
    <row r="831" spans="1:47" s="2" customFormat="1" ht="15.95" customHeight="1" x14ac:dyDescent="0.2">
      <c r="A831" s="133" t="s">
        <v>408</v>
      </c>
      <c r="B831" s="134">
        <v>420</v>
      </c>
      <c r="C831" s="135">
        <v>0.37</v>
      </c>
      <c r="D831" s="44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4"/>
    </row>
    <row r="832" spans="1:47" s="2" customFormat="1" ht="15.95" customHeight="1" x14ac:dyDescent="0.2">
      <c r="A832" s="133" t="s">
        <v>409</v>
      </c>
      <c r="B832" s="134">
        <v>490</v>
      </c>
      <c r="C832" s="135">
        <v>0.33700000000000002</v>
      </c>
      <c r="D832" s="44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4"/>
    </row>
    <row r="833" spans="1:47" s="2" customFormat="1" ht="15.95" customHeight="1" x14ac:dyDescent="0.2">
      <c r="A833" s="133" t="s">
        <v>410</v>
      </c>
      <c r="B833" s="134">
        <v>1065</v>
      </c>
      <c r="C833" s="135">
        <v>0.309</v>
      </c>
      <c r="D833" s="44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4"/>
    </row>
    <row r="834" spans="1:47" s="2" customFormat="1" ht="15.95" customHeight="1" x14ac:dyDescent="0.2">
      <c r="A834" s="133" t="s">
        <v>411</v>
      </c>
      <c r="B834" s="134">
        <v>185</v>
      </c>
      <c r="C834" s="135">
        <v>0.30599999999999999</v>
      </c>
      <c r="D834" s="44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4"/>
    </row>
    <row r="835" spans="1:47" s="2" customFormat="1" ht="15.95" customHeight="1" x14ac:dyDescent="0.2">
      <c r="A835" s="133" t="s">
        <v>412</v>
      </c>
      <c r="B835" s="134">
        <v>390</v>
      </c>
      <c r="C835" s="135">
        <v>0.29100000000000004</v>
      </c>
      <c r="D835" s="44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4"/>
    </row>
    <row r="836" spans="1:47" s="2" customFormat="1" ht="15.95" customHeight="1" x14ac:dyDescent="0.2">
      <c r="A836" s="133" t="s">
        <v>413</v>
      </c>
      <c r="B836" s="134">
        <v>1685</v>
      </c>
      <c r="C836" s="135">
        <v>0.27200000000000002</v>
      </c>
      <c r="D836" s="44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4"/>
    </row>
    <row r="837" spans="1:47" s="2" customFormat="1" ht="15.95" customHeight="1" x14ac:dyDescent="0.2">
      <c r="A837" s="133" t="s">
        <v>414</v>
      </c>
      <c r="B837" s="134">
        <v>130</v>
      </c>
      <c r="C837" s="135">
        <v>0.27100000000000002</v>
      </c>
      <c r="D837" s="44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4"/>
    </row>
    <row r="838" spans="1:47" s="2" customFormat="1" ht="15.95" customHeight="1" x14ac:dyDescent="0.2">
      <c r="A838" s="133" t="s">
        <v>415</v>
      </c>
      <c r="B838" s="134">
        <v>250</v>
      </c>
      <c r="C838" s="135">
        <v>0.27</v>
      </c>
      <c r="D838" s="44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4"/>
    </row>
    <row r="839" spans="1:47" s="2" customFormat="1" ht="15.95" customHeight="1" x14ac:dyDescent="0.2">
      <c r="A839" s="133" t="s">
        <v>380</v>
      </c>
      <c r="B839" s="134">
        <v>2670</v>
      </c>
      <c r="C839" s="135">
        <v>0.26600000000000001</v>
      </c>
      <c r="D839" s="44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4"/>
    </row>
    <row r="840" spans="1:47" s="2" customFormat="1" ht="15.95" customHeight="1" x14ac:dyDescent="0.2">
      <c r="A840" s="133" t="s">
        <v>102</v>
      </c>
      <c r="B840" s="134">
        <v>995</v>
      </c>
      <c r="C840" s="135">
        <v>0.26500000000000001</v>
      </c>
      <c r="D840" s="44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4"/>
    </row>
    <row r="841" spans="1:47" s="2" customFormat="1" ht="15.95" customHeight="1" x14ac:dyDescent="0.2">
      <c r="A841" s="133" t="s">
        <v>416</v>
      </c>
      <c r="B841" s="134">
        <v>4815</v>
      </c>
      <c r="C841" s="135">
        <v>0.26500000000000001</v>
      </c>
      <c r="D841" s="44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4"/>
    </row>
    <row r="842" spans="1:47" s="2" customFormat="1" ht="15.95" customHeight="1" x14ac:dyDescent="0.2">
      <c r="A842" s="133" t="s">
        <v>417</v>
      </c>
      <c r="B842" s="134">
        <v>275</v>
      </c>
      <c r="C842" s="135">
        <v>0.26400000000000001</v>
      </c>
      <c r="D842" s="44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4"/>
    </row>
    <row r="843" spans="1:47" s="2" customFormat="1" ht="15.95" customHeight="1" x14ac:dyDescent="0.2">
      <c r="A843" s="133" t="s">
        <v>418</v>
      </c>
      <c r="B843" s="134">
        <v>885</v>
      </c>
      <c r="C843" s="135">
        <v>0.252</v>
      </c>
      <c r="D843" s="44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4"/>
    </row>
    <row r="844" spans="1:47" s="2" customFormat="1" ht="15.95" customHeight="1" x14ac:dyDescent="0.2">
      <c r="A844" s="161" t="s">
        <v>243</v>
      </c>
      <c r="B844" s="161"/>
      <c r="C844" s="161"/>
      <c r="D844" s="162"/>
      <c r="E844" s="162"/>
      <c r="F844" s="162"/>
      <c r="G844" s="162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  <c r="AS844" s="13"/>
      <c r="AT844" s="13"/>
      <c r="AU844" s="4"/>
    </row>
    <row r="845" spans="1:47" s="2" customFormat="1" ht="15.95" customHeight="1" x14ac:dyDescent="0.2">
      <c r="A845" s="140" t="s">
        <v>157</v>
      </c>
      <c r="B845" s="140"/>
      <c r="C845" s="140"/>
      <c r="D845" s="140"/>
      <c r="E845" s="140"/>
      <c r="F845" s="140"/>
      <c r="G845" s="140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  <c r="AR845" s="13"/>
      <c r="AS845" s="13"/>
      <c r="AT845" s="13"/>
      <c r="AU845" s="4"/>
    </row>
    <row r="846" spans="1:47" s="2" customFormat="1" ht="15.95" customHeight="1" x14ac:dyDescent="0.2">
      <c r="A846" s="166"/>
      <c r="B846" s="166"/>
      <c r="C846" s="166"/>
      <c r="D846" s="166"/>
      <c r="E846" s="166"/>
      <c r="F846" s="166"/>
      <c r="G846" s="166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  <c r="AT846" s="13"/>
      <c r="AU846" s="4"/>
    </row>
    <row r="847" spans="1:47" s="2" customFormat="1" ht="15.95" customHeight="1" x14ac:dyDescent="0.2">
      <c r="A847" s="147" t="s">
        <v>269</v>
      </c>
      <c r="B847" s="147"/>
      <c r="C847" s="147"/>
      <c r="D847" s="140"/>
      <c r="E847" s="140"/>
      <c r="F847" s="140"/>
      <c r="G847" s="140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  <c r="AQ847" s="13"/>
      <c r="AR847" s="13"/>
      <c r="AS847" s="13"/>
      <c r="AT847" s="13"/>
      <c r="AU847" s="4"/>
    </row>
    <row r="848" spans="1:47" s="2" customFormat="1" ht="15.95" customHeight="1" x14ac:dyDescent="0.2">
      <c r="A848" s="152" t="s">
        <v>101</v>
      </c>
      <c r="B848" s="173" t="s">
        <v>130</v>
      </c>
      <c r="C848" s="219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4"/>
    </row>
    <row r="849" spans="1:43" s="2" customFormat="1" ht="15.95" customHeight="1" x14ac:dyDescent="0.2">
      <c r="A849" s="153"/>
      <c r="B849" s="126" t="s">
        <v>12</v>
      </c>
      <c r="C849" s="126" t="s">
        <v>129</v>
      </c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4"/>
    </row>
    <row r="850" spans="1:43" s="2" customFormat="1" ht="15.95" customHeight="1" x14ac:dyDescent="0.2">
      <c r="A850" s="133" t="s">
        <v>377</v>
      </c>
      <c r="B850" s="134">
        <v>5280</v>
      </c>
      <c r="C850" s="135">
        <v>0.17399999999999999</v>
      </c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4"/>
    </row>
    <row r="851" spans="1:43" s="2" customFormat="1" ht="15.95" customHeight="1" x14ac:dyDescent="0.2">
      <c r="A851" s="133" t="s">
        <v>416</v>
      </c>
      <c r="B851" s="134">
        <v>4815</v>
      </c>
      <c r="C851" s="135">
        <v>0.26500000000000001</v>
      </c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4"/>
    </row>
    <row r="852" spans="1:43" s="2" customFormat="1" ht="15.95" customHeight="1" x14ac:dyDescent="0.2">
      <c r="A852" s="133" t="s">
        <v>104</v>
      </c>
      <c r="B852" s="134">
        <v>4735</v>
      </c>
      <c r="C852" s="135">
        <v>0.11699999999999999</v>
      </c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4"/>
    </row>
    <row r="853" spans="1:43" s="2" customFormat="1" ht="15.95" customHeight="1" x14ac:dyDescent="0.2">
      <c r="A853" s="133" t="s">
        <v>103</v>
      </c>
      <c r="B853" s="134">
        <v>4635</v>
      </c>
      <c r="C853" s="135">
        <v>0.122</v>
      </c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  <c r="AQ853" s="4"/>
    </row>
    <row r="854" spans="1:43" s="2" customFormat="1" ht="15.95" customHeight="1" x14ac:dyDescent="0.2">
      <c r="A854" s="133" t="s">
        <v>0</v>
      </c>
      <c r="B854" s="134">
        <v>4580</v>
      </c>
      <c r="C854" s="135">
        <v>7.400000000000001E-2</v>
      </c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4"/>
    </row>
    <row r="855" spans="1:43" s="2" customFormat="1" ht="15.95" customHeight="1" x14ac:dyDescent="0.2">
      <c r="A855" s="133" t="s">
        <v>419</v>
      </c>
      <c r="B855" s="134">
        <v>4580</v>
      </c>
      <c r="C855" s="135">
        <v>0.106</v>
      </c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4"/>
    </row>
    <row r="856" spans="1:43" s="2" customFormat="1" ht="15.95" customHeight="1" x14ac:dyDescent="0.2">
      <c r="A856" s="133" t="s">
        <v>420</v>
      </c>
      <c r="B856" s="134">
        <v>4400</v>
      </c>
      <c r="C856" s="135">
        <v>0.115</v>
      </c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  <c r="AQ856" s="4"/>
    </row>
    <row r="857" spans="1:43" s="2" customFormat="1" ht="15.95" customHeight="1" x14ac:dyDescent="0.2">
      <c r="A857" s="133" t="s">
        <v>421</v>
      </c>
      <c r="B857" s="134">
        <v>2850</v>
      </c>
      <c r="C857" s="135">
        <v>9.8000000000000004E-2</v>
      </c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4"/>
    </row>
    <row r="858" spans="1:43" s="2" customFormat="1" ht="15.95" customHeight="1" x14ac:dyDescent="0.2">
      <c r="A858" s="133" t="s">
        <v>380</v>
      </c>
      <c r="B858" s="134">
        <v>2670</v>
      </c>
      <c r="C858" s="135">
        <v>0.26600000000000001</v>
      </c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  <c r="AQ858" s="4"/>
    </row>
    <row r="859" spans="1:43" s="2" customFormat="1" ht="15.95" customHeight="1" x14ac:dyDescent="0.2">
      <c r="A859" s="133" t="s">
        <v>422</v>
      </c>
      <c r="B859" s="134">
        <v>2545</v>
      </c>
      <c r="C859" s="135">
        <v>0.21100000000000002</v>
      </c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4"/>
    </row>
    <row r="860" spans="1:43" s="2" customFormat="1" ht="15.95" customHeight="1" x14ac:dyDescent="0.2">
      <c r="A860" s="133" t="s">
        <v>423</v>
      </c>
      <c r="B860" s="134">
        <v>2255</v>
      </c>
      <c r="C860" s="135">
        <v>0.11599999999999999</v>
      </c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  <c r="AQ860" s="4"/>
    </row>
    <row r="861" spans="1:43" s="2" customFormat="1" ht="15.95" customHeight="1" x14ac:dyDescent="0.2">
      <c r="A861" s="133" t="s">
        <v>424</v>
      </c>
      <c r="B861" s="134">
        <v>2230</v>
      </c>
      <c r="C861" s="135">
        <v>0.158</v>
      </c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  <c r="AQ861" s="4"/>
    </row>
    <row r="862" spans="1:43" s="2" customFormat="1" ht="15.95" customHeight="1" x14ac:dyDescent="0.2">
      <c r="A862" s="133" t="s">
        <v>379</v>
      </c>
      <c r="B862" s="134">
        <v>2125</v>
      </c>
      <c r="C862" s="135">
        <v>0.23499999999999999</v>
      </c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  <c r="AQ862" s="4"/>
    </row>
    <row r="863" spans="1:43" s="2" customFormat="1" ht="15.95" customHeight="1" x14ac:dyDescent="0.2">
      <c r="A863" s="133" t="s">
        <v>425</v>
      </c>
      <c r="B863" s="134">
        <v>2105</v>
      </c>
      <c r="C863" s="135">
        <v>8.1000000000000003E-2</v>
      </c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  <c r="AQ863" s="4"/>
    </row>
    <row r="864" spans="1:43" s="2" customFormat="1" ht="15.95" customHeight="1" x14ac:dyDescent="0.2">
      <c r="A864" s="133" t="s">
        <v>381</v>
      </c>
      <c r="B864" s="134">
        <v>2010</v>
      </c>
      <c r="C864" s="135">
        <v>0.14099999999999999</v>
      </c>
      <c r="D864" s="44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  <c r="AQ864" s="4"/>
    </row>
    <row r="865" spans="1:47" s="2" customFormat="1" ht="15.95" customHeight="1" x14ac:dyDescent="0.2">
      <c r="A865" s="161" t="s">
        <v>241</v>
      </c>
      <c r="B865" s="161"/>
      <c r="C865" s="161"/>
      <c r="D865" s="162"/>
      <c r="E865" s="162"/>
      <c r="F865" s="162"/>
      <c r="G865" s="162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  <c r="AQ865" s="13"/>
      <c r="AR865" s="13"/>
      <c r="AS865" s="13"/>
      <c r="AT865" s="13"/>
      <c r="AU865" s="4"/>
    </row>
    <row r="866" spans="1:47" s="2" customFormat="1" ht="15.95" customHeight="1" x14ac:dyDescent="0.2">
      <c r="A866" s="140" t="s">
        <v>157</v>
      </c>
      <c r="B866" s="140"/>
      <c r="C866" s="140"/>
      <c r="D866" s="140"/>
      <c r="E866" s="140"/>
      <c r="F866" s="140"/>
      <c r="G866" s="140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  <c r="AQ866" s="13"/>
      <c r="AR866" s="13"/>
      <c r="AS866" s="13"/>
      <c r="AT866" s="13"/>
      <c r="AU866" s="4"/>
    </row>
    <row r="867" spans="1:47" s="2" customFormat="1" ht="15.95" customHeight="1" x14ac:dyDescent="0.2">
      <c r="A867" s="165"/>
      <c r="B867" s="165"/>
      <c r="C867" s="165"/>
      <c r="D867" s="165"/>
      <c r="E867" s="165"/>
      <c r="F867" s="165"/>
      <c r="G867" s="165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  <c r="AQ867" s="13"/>
      <c r="AR867" s="13"/>
      <c r="AS867" s="13"/>
      <c r="AT867" s="13"/>
      <c r="AU867" s="4"/>
    </row>
    <row r="868" spans="1:47" s="2" customFormat="1" ht="15.95" customHeight="1" x14ac:dyDescent="0.2">
      <c r="A868" s="147" t="s">
        <v>270</v>
      </c>
      <c r="B868" s="147"/>
      <c r="C868" s="147"/>
      <c r="D868" s="147"/>
      <c r="E868" s="147"/>
      <c r="F868" s="147"/>
      <c r="G868" s="140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  <c r="AQ868" s="13"/>
      <c r="AR868" s="13"/>
      <c r="AS868" s="13"/>
      <c r="AT868" s="13"/>
      <c r="AU868" s="4"/>
    </row>
    <row r="869" spans="1:47" s="2" customFormat="1" ht="15.95" customHeight="1" x14ac:dyDescent="0.2">
      <c r="A869" s="152" t="s">
        <v>101</v>
      </c>
      <c r="B869" s="152" t="s">
        <v>258</v>
      </c>
      <c r="C869" s="152" t="s">
        <v>259</v>
      </c>
      <c r="D869" s="152" t="s">
        <v>108</v>
      </c>
      <c r="E869" s="152" t="s">
        <v>105</v>
      </c>
      <c r="F869" s="173" t="s">
        <v>109</v>
      </c>
      <c r="G869" s="44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  <c r="AQ869" s="13"/>
      <c r="AR869" s="13"/>
      <c r="AS869" s="13"/>
      <c r="AT869" s="4"/>
    </row>
    <row r="870" spans="1:47" s="2" customFormat="1" ht="15.95" customHeight="1" x14ac:dyDescent="0.2">
      <c r="A870" s="153"/>
      <c r="B870" s="153"/>
      <c r="C870" s="153"/>
      <c r="D870" s="153"/>
      <c r="E870" s="153"/>
      <c r="F870" s="173"/>
      <c r="G870" s="44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  <c r="AQ870" s="13"/>
      <c r="AR870" s="13"/>
      <c r="AS870" s="13"/>
      <c r="AT870" s="4"/>
    </row>
    <row r="871" spans="1:47" s="2" customFormat="1" ht="15.95" customHeight="1" x14ac:dyDescent="0.2">
      <c r="A871" s="133" t="s">
        <v>377</v>
      </c>
      <c r="B871" s="134">
        <v>30330</v>
      </c>
      <c r="C871" s="134">
        <v>35610</v>
      </c>
      <c r="D871" s="135">
        <v>0.17399999999999999</v>
      </c>
      <c r="E871" s="134">
        <v>1488</v>
      </c>
      <c r="F871" s="133">
        <v>43.48</v>
      </c>
      <c r="G871" s="44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  <c r="AQ871" s="13"/>
      <c r="AR871" s="13"/>
      <c r="AS871" s="13"/>
      <c r="AT871" s="4"/>
    </row>
    <row r="872" spans="1:47" s="2" customFormat="1" ht="15.95" customHeight="1" x14ac:dyDescent="0.2">
      <c r="A872" s="133" t="s">
        <v>380</v>
      </c>
      <c r="B872" s="134">
        <v>10045</v>
      </c>
      <c r="C872" s="134">
        <v>12715</v>
      </c>
      <c r="D872" s="135">
        <v>0.26600000000000001</v>
      </c>
      <c r="E872" s="134">
        <v>396</v>
      </c>
      <c r="F872" s="133">
        <v>42.83</v>
      </c>
      <c r="G872" s="44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  <c r="AQ872" s="13"/>
      <c r="AR872" s="13"/>
      <c r="AS872" s="13"/>
      <c r="AT872" s="4"/>
    </row>
    <row r="873" spans="1:47" s="2" customFormat="1" ht="15.95" customHeight="1" x14ac:dyDescent="0.2">
      <c r="A873" s="133" t="s">
        <v>379</v>
      </c>
      <c r="B873" s="134">
        <v>9045</v>
      </c>
      <c r="C873" s="134">
        <v>11170</v>
      </c>
      <c r="D873" s="135">
        <v>0.23499999999999999</v>
      </c>
      <c r="E873" s="134">
        <v>342</v>
      </c>
      <c r="F873" s="133">
        <v>42.16</v>
      </c>
      <c r="G873" s="44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  <c r="AQ873" s="13"/>
      <c r="AR873" s="13"/>
      <c r="AS873" s="13"/>
      <c r="AT873" s="4"/>
    </row>
    <row r="874" spans="1:47" s="2" customFormat="1" ht="15.95" customHeight="1" x14ac:dyDescent="0.2">
      <c r="A874" s="133" t="s">
        <v>376</v>
      </c>
      <c r="B874" s="134">
        <v>11815</v>
      </c>
      <c r="C874" s="134">
        <v>13450</v>
      </c>
      <c r="D874" s="135">
        <v>0.13800000000000001</v>
      </c>
      <c r="E874" s="134">
        <v>510</v>
      </c>
      <c r="F874" s="133">
        <v>44.18</v>
      </c>
      <c r="G874" s="44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  <c r="AQ874" s="13"/>
      <c r="AR874" s="13"/>
      <c r="AS874" s="13"/>
      <c r="AT874" s="4"/>
    </row>
    <row r="875" spans="1:47" s="2" customFormat="1" ht="15.95" customHeight="1" x14ac:dyDescent="0.2">
      <c r="A875" s="133" t="s">
        <v>426</v>
      </c>
      <c r="B875" s="134">
        <v>8220</v>
      </c>
      <c r="C875" s="134">
        <v>10155</v>
      </c>
      <c r="D875" s="135">
        <v>0.23499999999999999</v>
      </c>
      <c r="E875" s="134">
        <v>312</v>
      </c>
      <c r="F875" s="133">
        <v>39.83</v>
      </c>
      <c r="G875" s="44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  <c r="AQ875" s="13"/>
      <c r="AR875" s="13"/>
      <c r="AS875" s="13"/>
      <c r="AT875" s="4"/>
    </row>
    <row r="876" spans="1:47" s="2" customFormat="1" ht="15.95" customHeight="1" x14ac:dyDescent="0.2">
      <c r="A876" s="133" t="s">
        <v>102</v>
      </c>
      <c r="B876" s="134">
        <v>3750</v>
      </c>
      <c r="C876" s="134">
        <v>4745</v>
      </c>
      <c r="D876" s="135">
        <v>0.26500000000000001</v>
      </c>
      <c r="E876" s="134">
        <v>200</v>
      </c>
      <c r="F876" s="133">
        <v>42.1</v>
      </c>
      <c r="G876" s="44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  <c r="AQ876" s="13"/>
      <c r="AR876" s="13"/>
      <c r="AS876" s="13"/>
      <c r="AT876" s="4"/>
    </row>
    <row r="877" spans="1:47" s="2" customFormat="1" ht="15.95" customHeight="1" x14ac:dyDescent="0.2">
      <c r="A877" s="133" t="s">
        <v>382</v>
      </c>
      <c r="B877" s="134">
        <v>9380</v>
      </c>
      <c r="C877" s="134">
        <v>11020</v>
      </c>
      <c r="D877" s="135">
        <v>0.17499999999999999</v>
      </c>
      <c r="E877" s="134">
        <v>294</v>
      </c>
      <c r="F877" s="133">
        <v>39.96</v>
      </c>
      <c r="G877" s="44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  <c r="AR877" s="13"/>
      <c r="AS877" s="13"/>
      <c r="AT877" s="4"/>
    </row>
    <row r="878" spans="1:47" s="2" customFormat="1" ht="15.95" customHeight="1" x14ac:dyDescent="0.2">
      <c r="A878" s="133" t="s">
        <v>421</v>
      </c>
      <c r="B878" s="134">
        <v>28955</v>
      </c>
      <c r="C878" s="134">
        <v>31805</v>
      </c>
      <c r="D878" s="135">
        <v>9.8000000000000004E-2</v>
      </c>
      <c r="E878" s="134">
        <v>1018</v>
      </c>
      <c r="F878" s="133">
        <v>51.49</v>
      </c>
      <c r="G878" s="44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  <c r="AQ878" s="13"/>
      <c r="AR878" s="13"/>
      <c r="AS878" s="13"/>
      <c r="AT878" s="4"/>
    </row>
    <row r="879" spans="1:47" s="2" customFormat="1" ht="15.95" customHeight="1" x14ac:dyDescent="0.2">
      <c r="A879" s="133" t="s">
        <v>381</v>
      </c>
      <c r="B879" s="134">
        <v>14265</v>
      </c>
      <c r="C879" s="134">
        <v>16275</v>
      </c>
      <c r="D879" s="135">
        <v>0.14099999999999999</v>
      </c>
      <c r="E879" s="134">
        <v>582</v>
      </c>
      <c r="F879" s="133">
        <v>33.29</v>
      </c>
      <c r="G879" s="44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  <c r="AQ879" s="13"/>
      <c r="AR879" s="13"/>
      <c r="AS879" s="13"/>
      <c r="AT879" s="4"/>
    </row>
    <row r="880" spans="1:47" s="2" customFormat="1" ht="15.95" customHeight="1" x14ac:dyDescent="0.2">
      <c r="A880" s="133" t="s">
        <v>103</v>
      </c>
      <c r="B880" s="134">
        <v>38005</v>
      </c>
      <c r="C880" s="134">
        <v>42640</v>
      </c>
      <c r="D880" s="135">
        <v>0.122</v>
      </c>
      <c r="E880" s="134">
        <v>1361</v>
      </c>
      <c r="F880" s="133">
        <v>34.29</v>
      </c>
      <c r="G880" s="44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13"/>
      <c r="AR880" s="13"/>
      <c r="AS880" s="13"/>
      <c r="AT880" s="4"/>
    </row>
    <row r="881" spans="1:47" s="2" customFormat="1" ht="15.95" customHeight="1" x14ac:dyDescent="0.2">
      <c r="A881" s="133" t="s">
        <v>427</v>
      </c>
      <c r="B881" s="134">
        <v>4820</v>
      </c>
      <c r="C881" s="134">
        <v>5885</v>
      </c>
      <c r="D881" s="135">
        <v>0.221</v>
      </c>
      <c r="E881" s="134">
        <v>163</v>
      </c>
      <c r="F881" s="133">
        <v>60.98</v>
      </c>
      <c r="G881" s="44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  <c r="AQ881" s="13"/>
      <c r="AR881" s="13"/>
      <c r="AS881" s="13"/>
      <c r="AT881" s="4"/>
    </row>
    <row r="882" spans="1:47" s="2" customFormat="1" ht="15.95" customHeight="1" x14ac:dyDescent="0.2">
      <c r="A882" s="133" t="s">
        <v>418</v>
      </c>
      <c r="B882" s="134">
        <v>3505</v>
      </c>
      <c r="C882" s="134">
        <v>4390</v>
      </c>
      <c r="D882" s="135">
        <v>0.252</v>
      </c>
      <c r="E882" s="134">
        <v>176</v>
      </c>
      <c r="F882" s="133">
        <v>38.07</v>
      </c>
      <c r="G882" s="44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  <c r="AS882" s="13"/>
      <c r="AT882" s="4"/>
    </row>
    <row r="883" spans="1:47" s="2" customFormat="1" ht="15.95" customHeight="1" x14ac:dyDescent="0.2">
      <c r="A883" s="133" t="s">
        <v>428</v>
      </c>
      <c r="B883" s="134">
        <v>6175</v>
      </c>
      <c r="C883" s="134">
        <v>6855</v>
      </c>
      <c r="D883" s="135">
        <v>0.11</v>
      </c>
      <c r="E883" s="134">
        <v>257</v>
      </c>
      <c r="F883" s="133">
        <v>61.66</v>
      </c>
      <c r="G883" s="44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  <c r="AQ883" s="13"/>
      <c r="AR883" s="13"/>
      <c r="AS883" s="13"/>
      <c r="AT883" s="4"/>
    </row>
    <row r="884" spans="1:47" s="2" customFormat="1" ht="15.95" customHeight="1" x14ac:dyDescent="0.2">
      <c r="A884" s="133" t="s">
        <v>413</v>
      </c>
      <c r="B884" s="134">
        <v>6190</v>
      </c>
      <c r="C884" s="134">
        <v>7875</v>
      </c>
      <c r="D884" s="135">
        <v>0.27200000000000002</v>
      </c>
      <c r="E884" s="134">
        <v>329</v>
      </c>
      <c r="F884" s="133">
        <v>27.23</v>
      </c>
      <c r="G884" s="44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  <c r="AQ884" s="13"/>
      <c r="AR884" s="13"/>
      <c r="AS884" s="13"/>
      <c r="AT884" s="4"/>
    </row>
    <row r="885" spans="1:47" s="2" customFormat="1" ht="15.95" customHeight="1" x14ac:dyDescent="0.2">
      <c r="A885" s="133" t="s">
        <v>429</v>
      </c>
      <c r="B885" s="134">
        <v>4535</v>
      </c>
      <c r="C885" s="134">
        <v>5110</v>
      </c>
      <c r="D885" s="135">
        <v>0.127</v>
      </c>
      <c r="E885" s="134">
        <v>173</v>
      </c>
      <c r="F885" s="133">
        <v>47.42</v>
      </c>
      <c r="G885" s="44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  <c r="AQ885" s="13"/>
      <c r="AR885" s="13"/>
      <c r="AS885" s="13"/>
      <c r="AT885" s="4"/>
    </row>
    <row r="886" spans="1:47" s="2" customFormat="1" ht="15.95" customHeight="1" x14ac:dyDescent="0.2">
      <c r="A886" s="161" t="s">
        <v>243</v>
      </c>
      <c r="B886" s="161"/>
      <c r="C886" s="161"/>
      <c r="D886" s="161"/>
      <c r="E886" s="161"/>
      <c r="F886" s="161"/>
      <c r="G886" s="162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  <c r="AQ886" s="13"/>
      <c r="AR886" s="13"/>
      <c r="AS886" s="13"/>
      <c r="AT886" s="13"/>
      <c r="AU886" s="4"/>
    </row>
    <row r="887" spans="1:47" s="2" customFormat="1" ht="15.95" customHeight="1" x14ac:dyDescent="0.2">
      <c r="A887" s="140" t="s">
        <v>157</v>
      </c>
      <c r="B887" s="140"/>
      <c r="C887" s="140"/>
      <c r="D887" s="140"/>
      <c r="E887" s="140"/>
      <c r="F887" s="140"/>
      <c r="G887" s="140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  <c r="AQ887" s="13"/>
      <c r="AR887" s="13"/>
      <c r="AS887" s="13"/>
      <c r="AT887" s="13"/>
      <c r="AU887" s="4"/>
    </row>
    <row r="888" spans="1:47" s="2" customFormat="1" ht="15.95" customHeight="1" x14ac:dyDescent="0.2">
      <c r="A888" s="166"/>
      <c r="B888" s="166"/>
      <c r="C888" s="166"/>
      <c r="D888" s="166"/>
      <c r="E888" s="166"/>
      <c r="F888" s="166"/>
      <c r="G888" s="166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  <c r="AQ888" s="13"/>
      <c r="AR888" s="13"/>
      <c r="AS888" s="13"/>
      <c r="AT888" s="13"/>
      <c r="AU888" s="4"/>
    </row>
    <row r="889" spans="1:47" s="2" customFormat="1" ht="15.95" customHeight="1" x14ac:dyDescent="0.2">
      <c r="A889" s="147" t="s">
        <v>271</v>
      </c>
      <c r="B889" s="147"/>
      <c r="C889" s="147"/>
      <c r="D889" s="147"/>
      <c r="E889" s="147"/>
      <c r="F889" s="147"/>
      <c r="G889" s="140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  <c r="AS889" s="13"/>
      <c r="AT889" s="13"/>
      <c r="AU889" s="4"/>
    </row>
    <row r="890" spans="1:47" s="2" customFormat="1" ht="15.95" customHeight="1" x14ac:dyDescent="0.2">
      <c r="A890" s="152" t="s">
        <v>101</v>
      </c>
      <c r="B890" s="152" t="s">
        <v>258</v>
      </c>
      <c r="C890" s="152" t="s">
        <v>259</v>
      </c>
      <c r="D890" s="152" t="s">
        <v>108</v>
      </c>
      <c r="E890" s="152" t="s">
        <v>105</v>
      </c>
      <c r="F890" s="173" t="s">
        <v>109</v>
      </c>
      <c r="G890" s="44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  <c r="AQ890" s="13"/>
      <c r="AR890" s="13"/>
      <c r="AS890" s="13"/>
      <c r="AT890" s="4"/>
    </row>
    <row r="891" spans="1:47" s="2" customFormat="1" ht="15.95" customHeight="1" x14ac:dyDescent="0.2">
      <c r="A891" s="153"/>
      <c r="B891" s="153"/>
      <c r="C891" s="153"/>
      <c r="D891" s="153"/>
      <c r="E891" s="153"/>
      <c r="F891" s="173"/>
      <c r="G891" s="44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  <c r="AQ891" s="13"/>
      <c r="AR891" s="13"/>
      <c r="AS891" s="13"/>
      <c r="AT891" s="4"/>
    </row>
    <row r="892" spans="1:47" s="2" customFormat="1" ht="15.95" customHeight="1" x14ac:dyDescent="0.2">
      <c r="A892" s="133" t="s">
        <v>377</v>
      </c>
      <c r="B892" s="134">
        <v>30330</v>
      </c>
      <c r="C892" s="134">
        <v>35610</v>
      </c>
      <c r="D892" s="135">
        <v>0.17399999999999999</v>
      </c>
      <c r="E892" s="134">
        <v>1488</v>
      </c>
      <c r="F892" s="133">
        <v>43.48</v>
      </c>
      <c r="G892" s="44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  <c r="AQ892" s="13"/>
      <c r="AR892" s="13"/>
      <c r="AS892" s="13"/>
      <c r="AT892" s="4"/>
    </row>
    <row r="893" spans="1:47" s="2" customFormat="1" ht="15.95" customHeight="1" x14ac:dyDescent="0.2">
      <c r="A893" s="133" t="s">
        <v>380</v>
      </c>
      <c r="B893" s="134">
        <v>10045</v>
      </c>
      <c r="C893" s="134">
        <v>12715</v>
      </c>
      <c r="D893" s="135">
        <v>0.26600000000000001</v>
      </c>
      <c r="E893" s="134">
        <v>396</v>
      </c>
      <c r="F893" s="133">
        <v>42.83</v>
      </c>
      <c r="G893" s="44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  <c r="AQ893" s="13"/>
      <c r="AR893" s="13"/>
      <c r="AS893" s="13"/>
      <c r="AT893" s="4"/>
    </row>
    <row r="894" spans="1:47" s="2" customFormat="1" ht="15.95" customHeight="1" x14ac:dyDescent="0.2">
      <c r="A894" s="133" t="s">
        <v>379</v>
      </c>
      <c r="B894" s="134">
        <v>9045</v>
      </c>
      <c r="C894" s="134">
        <v>11170</v>
      </c>
      <c r="D894" s="135">
        <v>0.23499999999999999</v>
      </c>
      <c r="E894" s="134">
        <v>342</v>
      </c>
      <c r="F894" s="133">
        <v>42.16</v>
      </c>
      <c r="G894" s="44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  <c r="AQ894" s="13"/>
      <c r="AR894" s="13"/>
      <c r="AS894" s="13"/>
      <c r="AT894" s="4"/>
    </row>
    <row r="895" spans="1:47" s="2" customFormat="1" ht="15.95" customHeight="1" x14ac:dyDescent="0.2">
      <c r="A895" s="133" t="s">
        <v>376</v>
      </c>
      <c r="B895" s="134">
        <v>11815</v>
      </c>
      <c r="C895" s="134">
        <v>13450</v>
      </c>
      <c r="D895" s="135">
        <v>0.13800000000000001</v>
      </c>
      <c r="E895" s="134">
        <v>510</v>
      </c>
      <c r="F895" s="133">
        <v>44.18</v>
      </c>
      <c r="G895" s="44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  <c r="AQ895" s="13"/>
      <c r="AR895" s="13"/>
      <c r="AS895" s="13"/>
      <c r="AT895" s="4"/>
    </row>
    <row r="896" spans="1:47" s="2" customFormat="1" ht="15.95" customHeight="1" x14ac:dyDescent="0.2">
      <c r="A896" s="133" t="s">
        <v>426</v>
      </c>
      <c r="B896" s="134">
        <v>8220</v>
      </c>
      <c r="C896" s="134">
        <v>10155</v>
      </c>
      <c r="D896" s="135">
        <v>0.23499999999999999</v>
      </c>
      <c r="E896" s="134">
        <v>312</v>
      </c>
      <c r="F896" s="133">
        <v>39.83</v>
      </c>
      <c r="G896" s="44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  <c r="AQ896" s="13"/>
      <c r="AR896" s="13"/>
      <c r="AS896" s="13"/>
      <c r="AT896" s="4"/>
    </row>
    <row r="897" spans="1:47" s="2" customFormat="1" ht="15.95" customHeight="1" x14ac:dyDescent="0.2">
      <c r="A897" s="133" t="s">
        <v>102</v>
      </c>
      <c r="B897" s="134">
        <v>3750</v>
      </c>
      <c r="C897" s="134">
        <v>4745</v>
      </c>
      <c r="D897" s="135">
        <v>0.26500000000000001</v>
      </c>
      <c r="E897" s="134">
        <v>200</v>
      </c>
      <c r="F897" s="133">
        <v>42.1</v>
      </c>
      <c r="G897" s="44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  <c r="AQ897" s="13"/>
      <c r="AR897" s="13"/>
      <c r="AS897" s="13"/>
      <c r="AT897" s="4"/>
    </row>
    <row r="898" spans="1:47" s="2" customFormat="1" ht="15.95" customHeight="1" x14ac:dyDescent="0.2">
      <c r="A898" s="133" t="s">
        <v>382</v>
      </c>
      <c r="B898" s="134">
        <v>9380</v>
      </c>
      <c r="C898" s="134">
        <v>11020</v>
      </c>
      <c r="D898" s="135">
        <v>0.17499999999999999</v>
      </c>
      <c r="E898" s="134">
        <v>294</v>
      </c>
      <c r="F898" s="133">
        <v>39.96</v>
      </c>
      <c r="G898" s="44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  <c r="AQ898" s="13"/>
      <c r="AR898" s="13"/>
      <c r="AS898" s="13"/>
      <c r="AT898" s="4"/>
    </row>
    <row r="899" spans="1:47" s="2" customFormat="1" ht="15.95" customHeight="1" x14ac:dyDescent="0.2">
      <c r="A899" s="133" t="s">
        <v>421</v>
      </c>
      <c r="B899" s="134">
        <v>28955</v>
      </c>
      <c r="C899" s="134">
        <v>31805</v>
      </c>
      <c r="D899" s="135">
        <v>9.8000000000000004E-2</v>
      </c>
      <c r="E899" s="134">
        <v>1018</v>
      </c>
      <c r="F899" s="133">
        <v>51.49</v>
      </c>
      <c r="G899" s="44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  <c r="AQ899" s="13"/>
      <c r="AR899" s="13"/>
      <c r="AS899" s="13"/>
      <c r="AT899" s="4"/>
    </row>
    <row r="900" spans="1:47" s="2" customFormat="1" ht="15.95" customHeight="1" x14ac:dyDescent="0.2">
      <c r="A900" s="133" t="s">
        <v>381</v>
      </c>
      <c r="B900" s="134">
        <v>14265</v>
      </c>
      <c r="C900" s="134">
        <v>16275</v>
      </c>
      <c r="D900" s="135">
        <v>0.14099999999999999</v>
      </c>
      <c r="E900" s="134">
        <v>582</v>
      </c>
      <c r="F900" s="133">
        <v>33.29</v>
      </c>
      <c r="G900" s="44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  <c r="AQ900" s="13"/>
      <c r="AR900" s="13"/>
      <c r="AS900" s="13"/>
      <c r="AT900" s="4"/>
    </row>
    <row r="901" spans="1:47" s="2" customFormat="1" ht="15.95" customHeight="1" x14ac:dyDescent="0.2">
      <c r="A901" s="133" t="s">
        <v>103</v>
      </c>
      <c r="B901" s="134">
        <v>38005</v>
      </c>
      <c r="C901" s="134">
        <v>42640</v>
      </c>
      <c r="D901" s="135">
        <v>0.122</v>
      </c>
      <c r="E901" s="134">
        <v>1361</v>
      </c>
      <c r="F901" s="133">
        <v>34.29</v>
      </c>
      <c r="G901" s="44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  <c r="AQ901" s="13"/>
      <c r="AR901" s="13"/>
      <c r="AS901" s="13"/>
      <c r="AT901" s="4"/>
    </row>
    <row r="902" spans="1:47" s="2" customFormat="1" ht="15.95" customHeight="1" x14ac:dyDescent="0.2">
      <c r="A902" s="133" t="s">
        <v>427</v>
      </c>
      <c r="B902" s="134">
        <v>4820</v>
      </c>
      <c r="C902" s="134">
        <v>5885</v>
      </c>
      <c r="D902" s="135">
        <v>0.221</v>
      </c>
      <c r="E902" s="134">
        <v>163</v>
      </c>
      <c r="F902" s="133">
        <v>60.98</v>
      </c>
      <c r="G902" s="44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  <c r="AQ902" s="13"/>
      <c r="AR902" s="13"/>
      <c r="AS902" s="13"/>
      <c r="AT902" s="4"/>
    </row>
    <row r="903" spans="1:47" s="2" customFormat="1" ht="15.95" customHeight="1" x14ac:dyDescent="0.2">
      <c r="A903" s="133" t="s">
        <v>418</v>
      </c>
      <c r="B903" s="134">
        <v>3505</v>
      </c>
      <c r="C903" s="134">
        <v>4390</v>
      </c>
      <c r="D903" s="135">
        <v>0.252</v>
      </c>
      <c r="E903" s="134">
        <v>176</v>
      </c>
      <c r="F903" s="133">
        <v>38.07</v>
      </c>
      <c r="G903" s="44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  <c r="AQ903" s="13"/>
      <c r="AR903" s="13"/>
      <c r="AS903" s="13"/>
      <c r="AT903" s="4"/>
    </row>
    <row r="904" spans="1:47" s="2" customFormat="1" ht="15.95" customHeight="1" x14ac:dyDescent="0.2">
      <c r="A904" s="133" t="s">
        <v>428</v>
      </c>
      <c r="B904" s="134">
        <v>6175</v>
      </c>
      <c r="C904" s="134">
        <v>6855</v>
      </c>
      <c r="D904" s="135">
        <v>0.11</v>
      </c>
      <c r="E904" s="134">
        <v>257</v>
      </c>
      <c r="F904" s="133">
        <v>61.66</v>
      </c>
      <c r="G904" s="44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  <c r="AQ904" s="13"/>
      <c r="AR904" s="13"/>
      <c r="AS904" s="13"/>
      <c r="AT904" s="4"/>
    </row>
    <row r="905" spans="1:47" s="2" customFormat="1" ht="15.95" customHeight="1" x14ac:dyDescent="0.2">
      <c r="A905" s="133" t="s">
        <v>429</v>
      </c>
      <c r="B905" s="134">
        <v>4535</v>
      </c>
      <c r="C905" s="134">
        <v>5110</v>
      </c>
      <c r="D905" s="135">
        <v>0.127</v>
      </c>
      <c r="E905" s="134">
        <v>173</v>
      </c>
      <c r="F905" s="133">
        <v>47.42</v>
      </c>
      <c r="G905" s="44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  <c r="AQ905" s="13"/>
      <c r="AR905" s="13"/>
      <c r="AS905" s="13"/>
      <c r="AT905" s="4"/>
    </row>
    <row r="906" spans="1:47" s="2" customFormat="1" ht="15.95" customHeight="1" x14ac:dyDescent="0.2">
      <c r="A906" s="133" t="s">
        <v>430</v>
      </c>
      <c r="B906" s="134">
        <v>6510</v>
      </c>
      <c r="C906" s="134">
        <v>7955</v>
      </c>
      <c r="D906" s="135">
        <v>0.222</v>
      </c>
      <c r="E906" s="134">
        <v>223</v>
      </c>
      <c r="F906" s="133">
        <v>32.630000000000003</v>
      </c>
      <c r="G906" s="44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  <c r="AQ906" s="13"/>
      <c r="AR906" s="13"/>
      <c r="AS906" s="13"/>
      <c r="AT906" s="4"/>
    </row>
    <row r="907" spans="1:47" s="2" customFormat="1" ht="15.95" customHeight="1" x14ac:dyDescent="0.2">
      <c r="A907" s="161" t="s">
        <v>243</v>
      </c>
      <c r="B907" s="161"/>
      <c r="C907" s="161"/>
      <c r="D907" s="161"/>
      <c r="E907" s="161"/>
      <c r="F907" s="161"/>
      <c r="G907" s="162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  <c r="AQ907" s="13"/>
      <c r="AR907" s="13"/>
      <c r="AS907" s="13"/>
      <c r="AT907" s="13"/>
      <c r="AU907" s="4"/>
    </row>
    <row r="908" spans="1:47" s="2" customFormat="1" ht="15.95" customHeight="1" x14ac:dyDescent="0.2">
      <c r="A908" s="140" t="s">
        <v>157</v>
      </c>
      <c r="B908" s="140"/>
      <c r="C908" s="140"/>
      <c r="D908" s="140"/>
      <c r="E908" s="140"/>
      <c r="F908" s="140"/>
      <c r="G908" s="140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  <c r="AQ908" s="13"/>
      <c r="AR908" s="13"/>
      <c r="AS908" s="13"/>
      <c r="AT908" s="13"/>
      <c r="AU908" s="4"/>
    </row>
    <row r="909" spans="1:47" s="2" customFormat="1" ht="15.95" customHeight="1" x14ac:dyDescent="0.2">
      <c r="A909" s="165"/>
      <c r="B909" s="165"/>
      <c r="C909" s="165"/>
      <c r="D909" s="165"/>
      <c r="E909" s="165"/>
      <c r="F909" s="165"/>
      <c r="G909" s="165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  <c r="AQ909" s="13"/>
      <c r="AR909" s="13"/>
      <c r="AS909" s="13"/>
      <c r="AT909" s="13"/>
      <c r="AU909" s="4"/>
    </row>
    <row r="910" spans="1:47" s="2" customFormat="1" ht="15.95" customHeight="1" x14ac:dyDescent="0.2">
      <c r="A910" s="147" t="s">
        <v>272</v>
      </c>
      <c r="B910" s="147"/>
      <c r="C910" s="147"/>
      <c r="D910" s="147"/>
      <c r="E910" s="147"/>
      <c r="F910" s="147"/>
      <c r="G910" s="140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  <c r="AM910" s="13"/>
      <c r="AN910" s="13"/>
      <c r="AO910" s="13"/>
      <c r="AP910" s="13"/>
      <c r="AQ910" s="13"/>
      <c r="AR910" s="13"/>
      <c r="AS910" s="13"/>
      <c r="AT910" s="13"/>
      <c r="AU910" s="4"/>
    </row>
    <row r="911" spans="1:47" s="2" customFormat="1" ht="15.95" customHeight="1" x14ac:dyDescent="0.2">
      <c r="A911" s="152" t="s">
        <v>101</v>
      </c>
      <c r="B911" s="152" t="s">
        <v>258</v>
      </c>
      <c r="C911" s="152" t="s">
        <v>259</v>
      </c>
      <c r="D911" s="152" t="s">
        <v>108</v>
      </c>
      <c r="E911" s="152" t="s">
        <v>105</v>
      </c>
      <c r="F911" s="173" t="s">
        <v>109</v>
      </c>
      <c r="G911" s="44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  <c r="AQ911" s="13"/>
      <c r="AR911" s="13"/>
      <c r="AS911" s="13"/>
      <c r="AT911" s="4"/>
    </row>
    <row r="912" spans="1:47" s="2" customFormat="1" ht="15.95" customHeight="1" x14ac:dyDescent="0.2">
      <c r="A912" s="153"/>
      <c r="B912" s="153"/>
      <c r="C912" s="153"/>
      <c r="D912" s="153"/>
      <c r="E912" s="153"/>
      <c r="F912" s="173"/>
      <c r="G912" s="44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/>
      <c r="AP912" s="13"/>
      <c r="AQ912" s="13"/>
      <c r="AR912" s="13"/>
      <c r="AS912" s="13"/>
      <c r="AT912" s="4"/>
    </row>
    <row r="913" spans="1:47" s="2" customFormat="1" ht="15.95" customHeight="1" x14ac:dyDescent="0.2">
      <c r="A913" s="133" t="s">
        <v>413</v>
      </c>
      <c r="B913" s="134">
        <v>6190</v>
      </c>
      <c r="C913" s="134">
        <v>7875</v>
      </c>
      <c r="D913" s="135">
        <v>0.27200000000000002</v>
      </c>
      <c r="E913" s="134">
        <v>329</v>
      </c>
      <c r="F913" s="133">
        <v>27.23</v>
      </c>
      <c r="G913" s="44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13"/>
      <c r="AO913" s="13"/>
      <c r="AP913" s="13"/>
      <c r="AQ913" s="13"/>
      <c r="AR913" s="13"/>
      <c r="AS913" s="13"/>
      <c r="AT913" s="4"/>
    </row>
    <row r="914" spans="1:47" s="2" customFormat="1" ht="15.95" customHeight="1" x14ac:dyDescent="0.2">
      <c r="A914" s="133" t="s">
        <v>431</v>
      </c>
      <c r="B914" s="134">
        <v>8280</v>
      </c>
      <c r="C914" s="134">
        <v>9430</v>
      </c>
      <c r="D914" s="135">
        <v>0.13900000000000001</v>
      </c>
      <c r="E914" s="134">
        <v>241</v>
      </c>
      <c r="F914" s="133">
        <v>32.58</v>
      </c>
      <c r="G914" s="44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  <c r="AQ914" s="13"/>
      <c r="AR914" s="13"/>
      <c r="AS914" s="13"/>
      <c r="AT914" s="4"/>
    </row>
    <row r="915" spans="1:47" s="2" customFormat="1" ht="15.95" customHeight="1" x14ac:dyDescent="0.2">
      <c r="A915" s="133" t="s">
        <v>432</v>
      </c>
      <c r="B915" s="134">
        <v>9960</v>
      </c>
      <c r="C915" s="134">
        <v>11850</v>
      </c>
      <c r="D915" s="135">
        <v>0.19</v>
      </c>
      <c r="E915" s="134">
        <v>477</v>
      </c>
      <c r="F915" s="133">
        <v>20.49</v>
      </c>
      <c r="G915" s="44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13"/>
      <c r="AO915" s="13"/>
      <c r="AP915" s="13"/>
      <c r="AQ915" s="13"/>
      <c r="AR915" s="13"/>
      <c r="AS915" s="13"/>
      <c r="AT915" s="4"/>
    </row>
    <row r="916" spans="1:47" s="2" customFormat="1" ht="15.95" customHeight="1" x14ac:dyDescent="0.2">
      <c r="A916" s="133" t="s">
        <v>433</v>
      </c>
      <c r="B916" s="134">
        <v>7905</v>
      </c>
      <c r="C916" s="134">
        <v>8825</v>
      </c>
      <c r="D916" s="135">
        <v>0.11599999999999999</v>
      </c>
      <c r="E916" s="134">
        <v>300</v>
      </c>
      <c r="F916" s="133">
        <v>25.91</v>
      </c>
      <c r="G916" s="44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  <c r="AN916" s="13"/>
      <c r="AO916" s="13"/>
      <c r="AP916" s="13"/>
      <c r="AQ916" s="13"/>
      <c r="AR916" s="13"/>
      <c r="AS916" s="13"/>
      <c r="AT916" s="4"/>
    </row>
    <row r="917" spans="1:47" s="2" customFormat="1" ht="15.95" customHeight="1" x14ac:dyDescent="0.2">
      <c r="A917" s="133" t="s">
        <v>434</v>
      </c>
      <c r="B917" s="134">
        <v>4975</v>
      </c>
      <c r="C917" s="134">
        <v>5570</v>
      </c>
      <c r="D917" s="135">
        <v>0.12</v>
      </c>
      <c r="E917" s="134">
        <v>126</v>
      </c>
      <c r="F917" s="133">
        <v>33.159999999999997</v>
      </c>
      <c r="G917" s="44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  <c r="AM917" s="13"/>
      <c r="AN917" s="13"/>
      <c r="AO917" s="13"/>
      <c r="AP917" s="13"/>
      <c r="AQ917" s="13"/>
      <c r="AR917" s="13"/>
      <c r="AS917" s="13"/>
      <c r="AT917" s="4"/>
    </row>
    <row r="918" spans="1:47" s="2" customFormat="1" ht="15.95" customHeight="1" x14ac:dyDescent="0.2">
      <c r="A918" s="133" t="s">
        <v>435</v>
      </c>
      <c r="B918" s="134">
        <v>3450</v>
      </c>
      <c r="C918" s="134">
        <v>4515</v>
      </c>
      <c r="D918" s="135">
        <v>0.309</v>
      </c>
      <c r="E918" s="134">
        <v>211</v>
      </c>
      <c r="F918" s="133">
        <v>20.059999999999999</v>
      </c>
      <c r="G918" s="44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13"/>
      <c r="AO918" s="13"/>
      <c r="AP918" s="13"/>
      <c r="AQ918" s="13"/>
      <c r="AR918" s="13"/>
      <c r="AS918" s="13"/>
      <c r="AT918" s="4"/>
    </row>
    <row r="919" spans="1:47" s="2" customFormat="1" ht="15.95" customHeight="1" x14ac:dyDescent="0.2">
      <c r="A919" s="133" t="s">
        <v>436</v>
      </c>
      <c r="B919" s="134">
        <v>24020</v>
      </c>
      <c r="C919" s="134">
        <v>25705</v>
      </c>
      <c r="D919" s="135">
        <v>7.0000000000000007E-2</v>
      </c>
      <c r="E919" s="134">
        <v>663</v>
      </c>
      <c r="F919" s="133">
        <v>29.66</v>
      </c>
      <c r="G919" s="44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13"/>
      <c r="AN919" s="13"/>
      <c r="AO919" s="13"/>
      <c r="AP919" s="13"/>
      <c r="AQ919" s="13"/>
      <c r="AR919" s="13"/>
      <c r="AS919" s="13"/>
      <c r="AT919" s="4"/>
    </row>
    <row r="920" spans="1:47" s="2" customFormat="1" ht="15.95" customHeight="1" x14ac:dyDescent="0.2">
      <c r="A920" s="133" t="s">
        <v>437</v>
      </c>
      <c r="B920" s="134">
        <v>1380</v>
      </c>
      <c r="C920" s="134">
        <v>1695</v>
      </c>
      <c r="D920" s="135">
        <v>0.22800000000000001</v>
      </c>
      <c r="E920" s="134">
        <v>60</v>
      </c>
      <c r="F920" s="133">
        <v>34.43</v>
      </c>
      <c r="G920" s="44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  <c r="AN920" s="13"/>
      <c r="AO920" s="13"/>
      <c r="AP920" s="13"/>
      <c r="AQ920" s="13"/>
      <c r="AR920" s="13"/>
      <c r="AS920" s="13"/>
      <c r="AT920" s="4"/>
    </row>
    <row r="921" spans="1:47" s="2" customFormat="1" ht="15.95" customHeight="1" x14ac:dyDescent="0.2">
      <c r="A921" s="133" t="s">
        <v>438</v>
      </c>
      <c r="B921" s="134">
        <v>3250</v>
      </c>
      <c r="C921" s="134">
        <v>3755</v>
      </c>
      <c r="D921" s="135">
        <v>0.155</v>
      </c>
      <c r="E921" s="134">
        <v>101</v>
      </c>
      <c r="F921" s="133">
        <v>23.4</v>
      </c>
      <c r="G921" s="44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13"/>
      <c r="AR921" s="13"/>
      <c r="AS921" s="13"/>
      <c r="AT921" s="4"/>
    </row>
    <row r="922" spans="1:47" s="2" customFormat="1" ht="15.95" customHeight="1" x14ac:dyDescent="0.2">
      <c r="A922" s="133" t="s">
        <v>439</v>
      </c>
      <c r="B922" s="134">
        <v>7745</v>
      </c>
      <c r="C922" s="134">
        <v>8370</v>
      </c>
      <c r="D922" s="135">
        <v>8.1000000000000003E-2</v>
      </c>
      <c r="E922" s="134">
        <v>152</v>
      </c>
      <c r="F922" s="133">
        <v>24.67</v>
      </c>
      <c r="G922" s="44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  <c r="AR922" s="13"/>
      <c r="AS922" s="13"/>
      <c r="AT922" s="4"/>
    </row>
    <row r="923" spans="1:47" s="2" customFormat="1" ht="15.95" customHeight="1" x14ac:dyDescent="0.2">
      <c r="A923" s="133" t="s">
        <v>440</v>
      </c>
      <c r="B923" s="134">
        <v>2560</v>
      </c>
      <c r="C923" s="134">
        <v>2950</v>
      </c>
      <c r="D923" s="135">
        <v>0.152</v>
      </c>
      <c r="E923" s="134">
        <v>83</v>
      </c>
      <c r="F923" s="133">
        <v>20.92</v>
      </c>
      <c r="G923" s="44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  <c r="AQ923" s="13"/>
      <c r="AR923" s="13"/>
      <c r="AS923" s="13"/>
      <c r="AT923" s="4"/>
    </row>
    <row r="924" spans="1:47" s="2" customFormat="1" ht="15.95" customHeight="1" x14ac:dyDescent="0.2">
      <c r="A924" s="133" t="s">
        <v>441</v>
      </c>
      <c r="B924" s="134">
        <v>2290</v>
      </c>
      <c r="C924" s="134">
        <v>2525</v>
      </c>
      <c r="D924" s="135">
        <v>0.10300000000000001</v>
      </c>
      <c r="E924" s="134">
        <v>76</v>
      </c>
      <c r="F924" s="133">
        <v>26.81</v>
      </c>
      <c r="G924" s="44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13"/>
      <c r="AO924" s="13"/>
      <c r="AP924" s="13"/>
      <c r="AQ924" s="13"/>
      <c r="AR924" s="13"/>
      <c r="AS924" s="13"/>
      <c r="AT924" s="4"/>
    </row>
    <row r="925" spans="1:47" s="2" customFormat="1" ht="15.95" customHeight="1" x14ac:dyDescent="0.2">
      <c r="A925" s="133" t="s">
        <v>442</v>
      </c>
      <c r="B925" s="134">
        <v>3600</v>
      </c>
      <c r="C925" s="134">
        <v>3840</v>
      </c>
      <c r="D925" s="135">
        <v>6.7000000000000004E-2</v>
      </c>
      <c r="E925" s="134">
        <v>113</v>
      </c>
      <c r="F925" s="133">
        <v>30.99</v>
      </c>
      <c r="G925" s="44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  <c r="AN925" s="13"/>
      <c r="AO925" s="13"/>
      <c r="AP925" s="13"/>
      <c r="AQ925" s="13"/>
      <c r="AR925" s="13"/>
      <c r="AS925" s="13"/>
      <c r="AT925" s="4"/>
    </row>
    <row r="926" spans="1:47" s="2" customFormat="1" ht="15.95" customHeight="1" x14ac:dyDescent="0.2">
      <c r="A926" s="133" t="s">
        <v>443</v>
      </c>
      <c r="B926" s="134">
        <v>1835</v>
      </c>
      <c r="C926" s="134">
        <v>2060</v>
      </c>
      <c r="D926" s="135">
        <v>0.12300000000000001</v>
      </c>
      <c r="E926" s="134">
        <v>62</v>
      </c>
      <c r="F926" s="133">
        <v>23.96</v>
      </c>
      <c r="G926" s="44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  <c r="AN926" s="13"/>
      <c r="AO926" s="13"/>
      <c r="AP926" s="13"/>
      <c r="AQ926" s="13"/>
      <c r="AR926" s="13"/>
      <c r="AS926" s="13"/>
      <c r="AT926" s="4"/>
    </row>
    <row r="927" spans="1:47" s="2" customFormat="1" ht="15.95" customHeight="1" x14ac:dyDescent="0.2">
      <c r="A927" s="133" t="s">
        <v>444</v>
      </c>
      <c r="B927" s="134">
        <v>6960</v>
      </c>
      <c r="C927" s="134">
        <v>7190</v>
      </c>
      <c r="D927" s="135">
        <v>3.3000000000000002E-2</v>
      </c>
      <c r="E927" s="134">
        <v>252</v>
      </c>
      <c r="F927" s="133">
        <v>31.44</v>
      </c>
      <c r="G927" s="44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  <c r="AN927" s="13"/>
      <c r="AO927" s="13"/>
      <c r="AP927" s="13"/>
      <c r="AQ927" s="13"/>
      <c r="AR927" s="13"/>
      <c r="AS927" s="13"/>
      <c r="AT927" s="4"/>
    </row>
    <row r="928" spans="1:47" s="2" customFormat="1" ht="15.95" customHeight="1" x14ac:dyDescent="0.2">
      <c r="A928" s="161" t="s">
        <v>243</v>
      </c>
      <c r="B928" s="161"/>
      <c r="C928" s="161"/>
      <c r="D928" s="161"/>
      <c r="E928" s="161"/>
      <c r="F928" s="161"/>
      <c r="G928" s="162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  <c r="AM928" s="13"/>
      <c r="AN928" s="13"/>
      <c r="AO928" s="13"/>
      <c r="AP928" s="13"/>
      <c r="AQ928" s="13"/>
      <c r="AR928" s="13"/>
      <c r="AS928" s="13"/>
      <c r="AT928" s="13"/>
      <c r="AU928" s="4"/>
    </row>
    <row r="929" spans="1:47" s="2" customFormat="1" ht="15.95" customHeight="1" x14ac:dyDescent="0.2">
      <c r="A929" s="140" t="s">
        <v>157</v>
      </c>
      <c r="B929" s="140"/>
      <c r="C929" s="140"/>
      <c r="D929" s="140"/>
      <c r="E929" s="140"/>
      <c r="F929" s="140"/>
      <c r="G929" s="140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  <c r="AL929" s="13"/>
      <c r="AM929" s="13"/>
      <c r="AN929" s="13"/>
      <c r="AO929" s="13"/>
      <c r="AP929" s="13"/>
      <c r="AQ929" s="13"/>
      <c r="AR929" s="13"/>
      <c r="AS929" s="13"/>
      <c r="AT929" s="13"/>
      <c r="AU929" s="4"/>
    </row>
    <row r="930" spans="1:47" s="2" customFormat="1" ht="15.95" customHeight="1" x14ac:dyDescent="0.2">
      <c r="A930" s="166"/>
      <c r="B930" s="166"/>
      <c r="C930" s="166"/>
      <c r="D930" s="166"/>
      <c r="E930" s="166"/>
      <c r="F930" s="166"/>
      <c r="G930" s="166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  <c r="AL930" s="13"/>
      <c r="AM930" s="13"/>
      <c r="AN930" s="13"/>
      <c r="AO930" s="13"/>
      <c r="AP930" s="13"/>
      <c r="AQ930" s="13"/>
      <c r="AR930" s="13"/>
      <c r="AS930" s="13"/>
      <c r="AT930" s="13"/>
      <c r="AU930" s="4"/>
    </row>
    <row r="931" spans="1:47" s="2" customFormat="1" ht="15.95" customHeight="1" x14ac:dyDescent="0.2">
      <c r="A931" s="147" t="s">
        <v>273</v>
      </c>
      <c r="B931" s="147"/>
      <c r="C931" s="147"/>
      <c r="D931" s="147"/>
      <c r="E931" s="147"/>
      <c r="F931" s="147"/>
      <c r="G931" s="140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13"/>
      <c r="AN931" s="13"/>
      <c r="AO931" s="13"/>
      <c r="AP931" s="13"/>
      <c r="AQ931" s="13"/>
      <c r="AR931" s="13"/>
      <c r="AS931" s="13"/>
      <c r="AT931" s="13"/>
      <c r="AU931" s="4"/>
    </row>
    <row r="932" spans="1:47" s="2" customFormat="1" ht="15.95" customHeight="1" x14ac:dyDescent="0.2">
      <c r="A932" s="152" t="s">
        <v>101</v>
      </c>
      <c r="B932" s="152" t="s">
        <v>258</v>
      </c>
      <c r="C932" s="152" t="s">
        <v>259</v>
      </c>
      <c r="D932" s="152" t="s">
        <v>108</v>
      </c>
      <c r="E932" s="152" t="s">
        <v>105</v>
      </c>
      <c r="F932" s="173" t="s">
        <v>109</v>
      </c>
      <c r="G932" s="44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  <c r="AM932" s="13"/>
      <c r="AN932" s="13"/>
      <c r="AO932" s="13"/>
      <c r="AP932" s="13"/>
      <c r="AQ932" s="13"/>
      <c r="AR932" s="13"/>
      <c r="AS932" s="13"/>
      <c r="AT932" s="4"/>
    </row>
    <row r="933" spans="1:47" s="2" customFormat="1" ht="15.95" customHeight="1" x14ac:dyDescent="0.2">
      <c r="A933" s="153"/>
      <c r="B933" s="153"/>
      <c r="C933" s="153"/>
      <c r="D933" s="153"/>
      <c r="E933" s="153"/>
      <c r="F933" s="173"/>
      <c r="G933" s="44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  <c r="AL933" s="13"/>
      <c r="AM933" s="13"/>
      <c r="AN933" s="13"/>
      <c r="AO933" s="13"/>
      <c r="AP933" s="13"/>
      <c r="AQ933" s="13"/>
      <c r="AR933" s="13"/>
      <c r="AS933" s="13"/>
      <c r="AT933" s="4"/>
    </row>
    <row r="934" spans="1:47" s="2" customFormat="1" ht="15.95" customHeight="1" x14ac:dyDescent="0.2">
      <c r="A934" s="133" t="s">
        <v>445</v>
      </c>
      <c r="B934" s="134">
        <v>5580</v>
      </c>
      <c r="C934" s="134">
        <v>6095</v>
      </c>
      <c r="D934" s="135">
        <v>9.1999999999999998E-2</v>
      </c>
      <c r="E934" s="134">
        <v>163</v>
      </c>
      <c r="F934" s="133">
        <v>31.15</v>
      </c>
      <c r="G934" s="44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  <c r="AM934" s="13"/>
      <c r="AN934" s="13"/>
      <c r="AO934" s="13"/>
      <c r="AP934" s="13"/>
      <c r="AQ934" s="13"/>
      <c r="AR934" s="13"/>
      <c r="AS934" s="13"/>
      <c r="AT934" s="4"/>
    </row>
    <row r="935" spans="1:47" s="2" customFormat="1" ht="15.95" customHeight="1" x14ac:dyDescent="0.2">
      <c r="A935" s="133" t="s">
        <v>446</v>
      </c>
      <c r="B935" s="134">
        <v>9995</v>
      </c>
      <c r="C935" s="134">
        <v>10700</v>
      </c>
      <c r="D935" s="135">
        <v>7.0999999999999994E-2</v>
      </c>
      <c r="E935" s="134">
        <v>228</v>
      </c>
      <c r="F935" s="133">
        <v>30.83</v>
      </c>
      <c r="G935" s="44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  <c r="AL935" s="13"/>
      <c r="AM935" s="13"/>
      <c r="AN935" s="13"/>
      <c r="AO935" s="13"/>
      <c r="AP935" s="13"/>
      <c r="AQ935" s="13"/>
      <c r="AR935" s="13"/>
      <c r="AS935" s="13"/>
      <c r="AT935" s="4"/>
    </row>
    <row r="936" spans="1:47" s="2" customFormat="1" ht="15.95" customHeight="1" x14ac:dyDescent="0.2">
      <c r="A936" s="133" t="s">
        <v>447</v>
      </c>
      <c r="B936" s="134">
        <v>15910</v>
      </c>
      <c r="C936" s="134">
        <v>17080</v>
      </c>
      <c r="D936" s="135">
        <v>7.400000000000001E-2</v>
      </c>
      <c r="E936" s="134">
        <v>357</v>
      </c>
      <c r="F936" s="133">
        <v>25.95</v>
      </c>
      <c r="G936" s="44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  <c r="AK936" s="13"/>
      <c r="AL936" s="13"/>
      <c r="AM936" s="13"/>
      <c r="AN936" s="13"/>
      <c r="AO936" s="13"/>
      <c r="AP936" s="13"/>
      <c r="AQ936" s="13"/>
      <c r="AR936" s="13"/>
      <c r="AS936" s="13"/>
      <c r="AT936" s="4"/>
    </row>
    <row r="937" spans="1:47" s="2" customFormat="1" ht="15.95" customHeight="1" x14ac:dyDescent="0.2">
      <c r="A937" s="133" t="s">
        <v>448</v>
      </c>
      <c r="B937" s="134">
        <v>3710</v>
      </c>
      <c r="C937" s="134">
        <v>4140</v>
      </c>
      <c r="D937" s="135">
        <v>0.11599999999999999</v>
      </c>
      <c r="E937" s="134">
        <v>108</v>
      </c>
      <c r="F937" s="133">
        <v>27.2</v>
      </c>
      <c r="G937" s="44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13"/>
      <c r="AL937" s="13"/>
      <c r="AM937" s="13"/>
      <c r="AN937" s="13"/>
      <c r="AO937" s="13"/>
      <c r="AP937" s="13"/>
      <c r="AQ937" s="13"/>
      <c r="AR937" s="13"/>
      <c r="AS937" s="13"/>
      <c r="AT937" s="4"/>
    </row>
    <row r="938" spans="1:47" s="2" customFormat="1" ht="15.95" customHeight="1" x14ac:dyDescent="0.2">
      <c r="A938" s="133" t="s">
        <v>449</v>
      </c>
      <c r="B938" s="134">
        <v>4555</v>
      </c>
      <c r="C938" s="134">
        <v>5050</v>
      </c>
      <c r="D938" s="135">
        <v>0.109</v>
      </c>
      <c r="E938" s="134">
        <v>86</v>
      </c>
      <c r="F938" s="133">
        <v>30.22</v>
      </c>
      <c r="G938" s="44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13"/>
      <c r="AN938" s="13"/>
      <c r="AO938" s="13"/>
      <c r="AP938" s="13"/>
      <c r="AQ938" s="13"/>
      <c r="AR938" s="13"/>
      <c r="AS938" s="13"/>
      <c r="AT938" s="4"/>
    </row>
    <row r="939" spans="1:47" s="2" customFormat="1" ht="15.95" customHeight="1" x14ac:dyDescent="0.2">
      <c r="A939" s="133" t="s">
        <v>450</v>
      </c>
      <c r="B939" s="134">
        <v>4395</v>
      </c>
      <c r="C939" s="134">
        <v>4655</v>
      </c>
      <c r="D939" s="135">
        <v>5.9000000000000004E-2</v>
      </c>
      <c r="E939" s="134">
        <v>77</v>
      </c>
      <c r="F939" s="133">
        <v>35.86</v>
      </c>
      <c r="G939" s="44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13"/>
      <c r="AN939" s="13"/>
      <c r="AO939" s="13"/>
      <c r="AP939" s="13"/>
      <c r="AQ939" s="13"/>
      <c r="AR939" s="13"/>
      <c r="AS939" s="13"/>
      <c r="AT939" s="4"/>
    </row>
    <row r="940" spans="1:47" s="2" customFormat="1" ht="15.95" customHeight="1" x14ac:dyDescent="0.2">
      <c r="A940" s="133" t="s">
        <v>250</v>
      </c>
      <c r="B940" s="134">
        <v>16665</v>
      </c>
      <c r="C940" s="134">
        <v>17375</v>
      </c>
      <c r="D940" s="135">
        <v>4.2999999999999997E-2</v>
      </c>
      <c r="E940" s="134">
        <v>443</v>
      </c>
      <c r="F940" s="133">
        <v>19.27</v>
      </c>
      <c r="G940" s="44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13"/>
      <c r="AN940" s="13"/>
      <c r="AO940" s="13"/>
      <c r="AP940" s="13"/>
      <c r="AQ940" s="13"/>
      <c r="AR940" s="13"/>
      <c r="AS940" s="13"/>
      <c r="AT940" s="4"/>
    </row>
    <row r="941" spans="1:47" s="2" customFormat="1" ht="15.95" customHeight="1" x14ac:dyDescent="0.2">
      <c r="A941" s="133" t="s">
        <v>451</v>
      </c>
      <c r="B941" s="134">
        <v>3395</v>
      </c>
      <c r="C941" s="134">
        <v>3585</v>
      </c>
      <c r="D941" s="135">
        <v>5.5999999999999994E-2</v>
      </c>
      <c r="E941" s="134">
        <v>87</v>
      </c>
      <c r="F941" s="133">
        <v>30.07</v>
      </c>
      <c r="G941" s="44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  <c r="AL941" s="13"/>
      <c r="AM941" s="13"/>
      <c r="AN941" s="13"/>
      <c r="AO941" s="13"/>
      <c r="AP941" s="13"/>
      <c r="AQ941" s="13"/>
      <c r="AR941" s="13"/>
      <c r="AS941" s="13"/>
      <c r="AT941" s="4"/>
    </row>
    <row r="942" spans="1:47" s="2" customFormat="1" ht="15.95" customHeight="1" x14ac:dyDescent="0.2">
      <c r="A942" s="133" t="s">
        <v>452</v>
      </c>
      <c r="B942" s="134">
        <v>1095</v>
      </c>
      <c r="C942" s="134">
        <v>1250</v>
      </c>
      <c r="D942" s="135">
        <v>0.14199999999999999</v>
      </c>
      <c r="E942" s="134">
        <v>51</v>
      </c>
      <c r="F942" s="133">
        <v>20.14</v>
      </c>
      <c r="G942" s="44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13"/>
      <c r="AN942" s="13"/>
      <c r="AO942" s="13"/>
      <c r="AP942" s="13"/>
      <c r="AQ942" s="13"/>
      <c r="AR942" s="13"/>
      <c r="AS942" s="13"/>
      <c r="AT942" s="4"/>
    </row>
    <row r="943" spans="1:47" s="2" customFormat="1" ht="15.95" customHeight="1" x14ac:dyDescent="0.2">
      <c r="A943" s="133" t="s">
        <v>453</v>
      </c>
      <c r="B943" s="134">
        <v>1310</v>
      </c>
      <c r="C943" s="134">
        <v>1470</v>
      </c>
      <c r="D943" s="135">
        <v>0.122</v>
      </c>
      <c r="E943" s="134">
        <v>36</v>
      </c>
      <c r="F943" s="133">
        <v>21.65</v>
      </c>
      <c r="G943" s="44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  <c r="AN943" s="13"/>
      <c r="AO943" s="13"/>
      <c r="AP943" s="13"/>
      <c r="AQ943" s="13"/>
      <c r="AR943" s="13"/>
      <c r="AS943" s="13"/>
      <c r="AT943" s="4"/>
    </row>
    <row r="944" spans="1:47" s="2" customFormat="1" ht="15.95" customHeight="1" x14ac:dyDescent="0.2">
      <c r="A944" s="133" t="s">
        <v>454</v>
      </c>
      <c r="B944" s="134">
        <v>1975</v>
      </c>
      <c r="C944" s="134">
        <v>2100</v>
      </c>
      <c r="D944" s="135">
        <v>6.3E-2</v>
      </c>
      <c r="E944" s="134">
        <v>76</v>
      </c>
      <c r="F944" s="133">
        <v>25.08</v>
      </c>
      <c r="G944" s="44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13"/>
      <c r="AN944" s="13"/>
      <c r="AO944" s="13"/>
      <c r="AP944" s="13"/>
      <c r="AQ944" s="13"/>
      <c r="AR944" s="13"/>
      <c r="AS944" s="13"/>
      <c r="AT944" s="4"/>
    </row>
    <row r="945" spans="1:47" s="2" customFormat="1" ht="15.95" customHeight="1" x14ac:dyDescent="0.2">
      <c r="A945" s="133" t="s">
        <v>455</v>
      </c>
      <c r="B945" s="134">
        <v>1420</v>
      </c>
      <c r="C945" s="134">
        <v>1570</v>
      </c>
      <c r="D945" s="135">
        <v>0.106</v>
      </c>
      <c r="E945" s="134">
        <v>51</v>
      </c>
      <c r="F945" s="133">
        <v>19.559999999999999</v>
      </c>
      <c r="G945" s="44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13"/>
      <c r="AN945" s="13"/>
      <c r="AO945" s="13"/>
      <c r="AP945" s="13"/>
      <c r="AQ945" s="13"/>
      <c r="AR945" s="13"/>
      <c r="AS945" s="13"/>
      <c r="AT945" s="4"/>
    </row>
    <row r="946" spans="1:47" s="2" customFormat="1" ht="15.95" customHeight="1" x14ac:dyDescent="0.2">
      <c r="A946" s="133" t="s">
        <v>456</v>
      </c>
      <c r="B946" s="134">
        <v>1860</v>
      </c>
      <c r="C946" s="134">
        <v>1970</v>
      </c>
      <c r="D946" s="135">
        <v>5.9000000000000004E-2</v>
      </c>
      <c r="E946" s="134">
        <v>71</v>
      </c>
      <c r="F946" s="133">
        <v>25.5</v>
      </c>
      <c r="G946" s="44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13"/>
      <c r="AN946" s="13"/>
      <c r="AO946" s="13"/>
      <c r="AP946" s="13"/>
      <c r="AQ946" s="13"/>
      <c r="AR946" s="13"/>
      <c r="AS946" s="13"/>
      <c r="AT946" s="4"/>
    </row>
    <row r="947" spans="1:47" s="2" customFormat="1" ht="15.95" customHeight="1" x14ac:dyDescent="0.2">
      <c r="A947" s="133" t="s">
        <v>457</v>
      </c>
      <c r="B947" s="134">
        <v>8875</v>
      </c>
      <c r="C947" s="134">
        <v>8935</v>
      </c>
      <c r="D947" s="135">
        <v>6.9999999999999993E-3</v>
      </c>
      <c r="E947" s="134">
        <v>157</v>
      </c>
      <c r="F947" s="133"/>
      <c r="G947" s="44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13"/>
      <c r="AN947" s="13"/>
      <c r="AO947" s="13"/>
      <c r="AP947" s="13"/>
      <c r="AQ947" s="13"/>
      <c r="AR947" s="13"/>
      <c r="AS947" s="13"/>
      <c r="AT947" s="4"/>
    </row>
    <row r="948" spans="1:47" s="2" customFormat="1" ht="15.95" customHeight="1" x14ac:dyDescent="0.2">
      <c r="A948" s="133" t="s">
        <v>458</v>
      </c>
      <c r="B948" s="134">
        <v>2365</v>
      </c>
      <c r="C948" s="134">
        <v>2480</v>
      </c>
      <c r="D948" s="135">
        <v>4.9000000000000002E-2</v>
      </c>
      <c r="E948" s="134">
        <v>50</v>
      </c>
      <c r="F948" s="133">
        <v>20.87</v>
      </c>
      <c r="G948" s="44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  <c r="AN948" s="13"/>
      <c r="AO948" s="13"/>
      <c r="AP948" s="13"/>
      <c r="AQ948" s="13"/>
      <c r="AR948" s="13"/>
      <c r="AS948" s="13"/>
      <c r="AT948" s="4"/>
    </row>
    <row r="949" spans="1:47" s="2" customFormat="1" ht="15.95" customHeight="1" x14ac:dyDescent="0.2">
      <c r="A949" s="161" t="s">
        <v>243</v>
      </c>
      <c r="B949" s="161"/>
      <c r="C949" s="161"/>
      <c r="D949" s="161"/>
      <c r="E949" s="161"/>
      <c r="F949" s="161"/>
      <c r="G949" s="162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13"/>
      <c r="AN949" s="13"/>
      <c r="AO949" s="13"/>
      <c r="AP949" s="13"/>
      <c r="AQ949" s="13"/>
      <c r="AR949" s="13"/>
      <c r="AS949" s="13"/>
      <c r="AT949" s="13"/>
      <c r="AU949" s="4"/>
    </row>
    <row r="950" spans="1:47" s="2" customFormat="1" ht="15.95" customHeight="1" x14ac:dyDescent="0.2">
      <c r="A950" s="140" t="s">
        <v>157</v>
      </c>
      <c r="B950" s="140"/>
      <c r="C950" s="140"/>
      <c r="D950" s="140"/>
      <c r="E950" s="140"/>
      <c r="F950" s="140"/>
      <c r="G950" s="140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  <c r="AN950" s="13"/>
      <c r="AO950" s="13"/>
      <c r="AP950" s="13"/>
      <c r="AQ950" s="13"/>
      <c r="AR950" s="13"/>
      <c r="AS950" s="13"/>
      <c r="AT950" s="13"/>
      <c r="AU950" s="4"/>
    </row>
    <row r="951" spans="1:47" s="2" customFormat="1" ht="15.95" customHeight="1" x14ac:dyDescent="0.2">
      <c r="A951" s="178"/>
      <c r="B951" s="178"/>
      <c r="C951" s="178"/>
      <c r="D951" s="178"/>
      <c r="E951" s="178"/>
      <c r="F951" s="178"/>
      <c r="G951" s="178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  <c r="AQ951" s="13"/>
      <c r="AR951" s="13"/>
      <c r="AS951" s="13"/>
      <c r="AT951" s="13"/>
      <c r="AU951" s="4"/>
    </row>
    <row r="952" spans="1:47" s="2" customFormat="1" ht="15.95" customHeight="1" x14ac:dyDescent="0.2">
      <c r="A952" s="147" t="s">
        <v>274</v>
      </c>
      <c r="B952" s="147"/>
      <c r="C952" s="140"/>
      <c r="D952" s="140"/>
      <c r="E952" s="140"/>
      <c r="F952" s="140"/>
      <c r="G952" s="140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  <c r="AL952" s="13"/>
      <c r="AM952" s="13"/>
      <c r="AN952" s="13"/>
      <c r="AO952" s="13"/>
      <c r="AP952" s="13"/>
      <c r="AQ952" s="13"/>
      <c r="AR952" s="13"/>
      <c r="AS952" s="13"/>
      <c r="AT952" s="13"/>
      <c r="AU952" s="4"/>
    </row>
    <row r="953" spans="1:47" s="2" customFormat="1" ht="15.95" customHeight="1" x14ac:dyDescent="0.2">
      <c r="A953" s="152" t="s">
        <v>15</v>
      </c>
      <c r="B953" s="158" t="s">
        <v>261</v>
      </c>
      <c r="C953" s="44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  <c r="AL953" s="13"/>
      <c r="AM953" s="13"/>
      <c r="AN953" s="13"/>
      <c r="AO953" s="13"/>
      <c r="AP953" s="4"/>
    </row>
    <row r="954" spans="1:47" s="2" customFormat="1" ht="15.95" customHeight="1" x14ac:dyDescent="0.2">
      <c r="A954" s="163"/>
      <c r="B954" s="16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  <c r="AN954" s="13"/>
      <c r="AO954" s="13"/>
      <c r="AP954" s="4"/>
    </row>
    <row r="955" spans="1:47" s="2" customFormat="1" ht="15.95" customHeight="1" x14ac:dyDescent="0.2">
      <c r="A955" s="153"/>
      <c r="B955" s="15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  <c r="AN955" s="13"/>
      <c r="AO955" s="13"/>
      <c r="AP955" s="4"/>
    </row>
    <row r="956" spans="1:47" s="2" customFormat="1" ht="15.95" customHeight="1" x14ac:dyDescent="0.2">
      <c r="A956" s="133" t="s">
        <v>16</v>
      </c>
      <c r="B956" s="134">
        <v>2360</v>
      </c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  <c r="AN956" s="13"/>
      <c r="AO956" s="13"/>
      <c r="AP956" s="4"/>
    </row>
    <row r="957" spans="1:47" s="2" customFormat="1" ht="15.95" customHeight="1" x14ac:dyDescent="0.2">
      <c r="A957" s="133" t="s">
        <v>17</v>
      </c>
      <c r="B957" s="134">
        <v>1595</v>
      </c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13"/>
      <c r="AN957" s="13"/>
      <c r="AO957" s="13"/>
      <c r="AP957" s="4"/>
    </row>
    <row r="958" spans="1:47" s="2" customFormat="1" ht="15.95" customHeight="1" x14ac:dyDescent="0.2">
      <c r="A958" s="133" t="s">
        <v>18</v>
      </c>
      <c r="B958" s="134">
        <v>12050</v>
      </c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/>
      <c r="AN958" s="13"/>
      <c r="AO958" s="13"/>
      <c r="AP958" s="4"/>
    </row>
    <row r="959" spans="1:47" s="2" customFormat="1" ht="15.95" customHeight="1" x14ac:dyDescent="0.2">
      <c r="A959" s="133" t="s">
        <v>19</v>
      </c>
      <c r="B959" s="134">
        <v>5269</v>
      </c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  <c r="AM959" s="13"/>
      <c r="AN959" s="13"/>
      <c r="AO959" s="13"/>
      <c r="AP959" s="4"/>
    </row>
    <row r="960" spans="1:47" s="2" customFormat="1" ht="15.95" customHeight="1" x14ac:dyDescent="0.2">
      <c r="A960" s="133" t="s">
        <v>20</v>
      </c>
      <c r="B960" s="134">
        <v>3617</v>
      </c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  <c r="AN960" s="13"/>
      <c r="AO960" s="13"/>
      <c r="AP960" s="4"/>
    </row>
    <row r="961" spans="1:42" s="2" customFormat="1" ht="15.95" customHeight="1" x14ac:dyDescent="0.2">
      <c r="A961" s="133" t="s">
        <v>21</v>
      </c>
      <c r="B961" s="134">
        <v>3111</v>
      </c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  <c r="AN961" s="13"/>
      <c r="AO961" s="13"/>
      <c r="AP961" s="4"/>
    </row>
    <row r="962" spans="1:42" s="2" customFormat="1" ht="15.95" customHeight="1" x14ac:dyDescent="0.2">
      <c r="A962" s="133" t="s">
        <v>22</v>
      </c>
      <c r="B962" s="134">
        <v>1011</v>
      </c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13"/>
      <c r="AN962" s="13"/>
      <c r="AO962" s="13"/>
      <c r="AP962" s="4"/>
    </row>
    <row r="963" spans="1:42" s="2" customFormat="1" ht="15.95" customHeight="1" x14ac:dyDescent="0.2">
      <c r="A963" s="133" t="s">
        <v>23</v>
      </c>
      <c r="B963" s="134">
        <v>7914</v>
      </c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13"/>
      <c r="AN963" s="13"/>
      <c r="AO963" s="13"/>
      <c r="AP963" s="4"/>
    </row>
    <row r="964" spans="1:42" s="2" customFormat="1" ht="15.95" customHeight="1" x14ac:dyDescent="0.2">
      <c r="A964" s="133" t="s">
        <v>24</v>
      </c>
      <c r="B964" s="134">
        <v>17471</v>
      </c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13"/>
      <c r="AN964" s="13"/>
      <c r="AO964" s="13"/>
      <c r="AP964" s="4"/>
    </row>
    <row r="965" spans="1:42" s="2" customFormat="1" ht="15.95" customHeight="1" x14ac:dyDescent="0.2">
      <c r="A965" s="133" t="s">
        <v>25</v>
      </c>
      <c r="B965" s="134">
        <v>2886</v>
      </c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13"/>
      <c r="AN965" s="13"/>
      <c r="AO965" s="13"/>
      <c r="AP965" s="4"/>
    </row>
    <row r="966" spans="1:42" s="2" customFormat="1" ht="15.95" customHeight="1" x14ac:dyDescent="0.2">
      <c r="A966" s="133" t="s">
        <v>26</v>
      </c>
      <c r="B966" s="134">
        <v>22173</v>
      </c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13"/>
      <c r="AN966" s="13"/>
      <c r="AO966" s="13"/>
      <c r="AP966" s="4"/>
    </row>
    <row r="967" spans="1:42" s="2" customFormat="1" ht="15.95" customHeight="1" x14ac:dyDescent="0.2">
      <c r="A967" s="133" t="s">
        <v>27</v>
      </c>
      <c r="B967" s="134">
        <v>5946</v>
      </c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  <c r="AM967" s="13"/>
      <c r="AN967" s="13"/>
      <c r="AO967" s="13"/>
      <c r="AP967" s="4"/>
    </row>
    <row r="968" spans="1:42" s="2" customFormat="1" ht="15.95" customHeight="1" x14ac:dyDescent="0.2">
      <c r="A968" s="133" t="s">
        <v>28</v>
      </c>
      <c r="B968" s="134">
        <v>20940</v>
      </c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13"/>
      <c r="AN968" s="13"/>
      <c r="AO968" s="13"/>
      <c r="AP968" s="4"/>
    </row>
    <row r="969" spans="1:42" s="2" customFormat="1" ht="15.95" customHeight="1" x14ac:dyDescent="0.2">
      <c r="A969" s="133" t="s">
        <v>29</v>
      </c>
      <c r="B969" s="134">
        <v>8958</v>
      </c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13"/>
      <c r="AN969" s="13"/>
      <c r="AO969" s="13"/>
      <c r="AP969" s="4"/>
    </row>
    <row r="970" spans="1:42" s="2" customFormat="1" ht="15.95" customHeight="1" x14ac:dyDescent="0.2">
      <c r="A970" s="133" t="s">
        <v>30</v>
      </c>
      <c r="B970" s="134">
        <v>3882</v>
      </c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  <c r="AM970" s="13"/>
      <c r="AN970" s="13"/>
      <c r="AO970" s="13"/>
      <c r="AP970" s="4"/>
    </row>
    <row r="971" spans="1:42" s="2" customFormat="1" ht="15.95" customHeight="1" x14ac:dyDescent="0.2">
      <c r="A971" s="133" t="s">
        <v>31</v>
      </c>
      <c r="B971" s="134">
        <v>5078</v>
      </c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  <c r="AL971" s="13"/>
      <c r="AM971" s="13"/>
      <c r="AN971" s="13"/>
      <c r="AO971" s="13"/>
      <c r="AP971" s="4"/>
    </row>
    <row r="972" spans="1:42" s="2" customFormat="1" ht="15.95" customHeight="1" x14ac:dyDescent="0.2">
      <c r="A972" s="133" t="s">
        <v>32</v>
      </c>
      <c r="B972" s="134">
        <v>6014</v>
      </c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13"/>
      <c r="AN972" s="13"/>
      <c r="AO972" s="13"/>
      <c r="AP972" s="4"/>
    </row>
    <row r="973" spans="1:42" s="2" customFormat="1" ht="15.95" customHeight="1" x14ac:dyDescent="0.2">
      <c r="A973" s="133" t="s">
        <v>33</v>
      </c>
      <c r="B973" s="134">
        <v>6584</v>
      </c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  <c r="AL973" s="13"/>
      <c r="AM973" s="13"/>
      <c r="AN973" s="13"/>
      <c r="AO973" s="13"/>
      <c r="AP973" s="4"/>
    </row>
    <row r="974" spans="1:42" s="2" customFormat="1" ht="15.95" customHeight="1" x14ac:dyDescent="0.2">
      <c r="A974" s="133" t="s">
        <v>34</v>
      </c>
      <c r="B974" s="134">
        <v>8973</v>
      </c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13"/>
      <c r="AN974" s="13"/>
      <c r="AO974" s="13"/>
      <c r="AP974" s="4"/>
    </row>
    <row r="975" spans="1:42" s="2" customFormat="1" ht="15.95" customHeight="1" x14ac:dyDescent="0.2">
      <c r="A975" s="133" t="s">
        <v>110</v>
      </c>
      <c r="B975" s="134">
        <v>2722</v>
      </c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13"/>
      <c r="AN975" s="13"/>
      <c r="AO975" s="13"/>
      <c r="AP975" s="4"/>
    </row>
    <row r="976" spans="1:42" s="2" customFormat="1" ht="15.95" customHeight="1" x14ac:dyDescent="0.2">
      <c r="A976" s="133" t="s">
        <v>35</v>
      </c>
      <c r="B976" s="134">
        <v>6576</v>
      </c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  <c r="AK976" s="13"/>
      <c r="AL976" s="13"/>
      <c r="AM976" s="13"/>
      <c r="AN976" s="13"/>
      <c r="AO976" s="13"/>
      <c r="AP976" s="4"/>
    </row>
    <row r="977" spans="1:47" s="2" customFormat="1" ht="15.95" customHeight="1" x14ac:dyDescent="0.2">
      <c r="A977" s="133" t="s">
        <v>36</v>
      </c>
      <c r="B977" s="134">
        <v>4520</v>
      </c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  <c r="AL977" s="13"/>
      <c r="AM977" s="13"/>
      <c r="AN977" s="13"/>
      <c r="AO977" s="13"/>
      <c r="AP977" s="4"/>
    </row>
    <row r="978" spans="1:47" s="2" customFormat="1" ht="15.95" customHeight="1" x14ac:dyDescent="0.2">
      <c r="A978" s="133" t="s">
        <v>37</v>
      </c>
      <c r="B978" s="134">
        <v>16778</v>
      </c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13"/>
      <c r="AL978" s="13"/>
      <c r="AM978" s="13"/>
      <c r="AN978" s="13"/>
      <c r="AO978" s="13"/>
      <c r="AP978" s="4"/>
    </row>
    <row r="979" spans="1:47" s="2" customFormat="1" ht="15.95" customHeight="1" x14ac:dyDescent="0.2">
      <c r="A979" s="133" t="s">
        <v>38</v>
      </c>
      <c r="B979" s="134">
        <v>4625</v>
      </c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  <c r="AJ979" s="13"/>
      <c r="AK979" s="13"/>
      <c r="AL979" s="13"/>
      <c r="AM979" s="13"/>
      <c r="AN979" s="13"/>
      <c r="AO979" s="13"/>
      <c r="AP979" s="4"/>
    </row>
    <row r="980" spans="1:47" s="2" customFormat="1" ht="15.95" customHeight="1" x14ac:dyDescent="0.2">
      <c r="A980" s="133" t="s">
        <v>158</v>
      </c>
      <c r="B980" s="134">
        <v>67931</v>
      </c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  <c r="AJ980" s="13"/>
      <c r="AK980" s="13"/>
      <c r="AL980" s="13"/>
      <c r="AM980" s="13"/>
      <c r="AN980" s="13"/>
      <c r="AO980" s="13"/>
      <c r="AP980" s="4"/>
    </row>
    <row r="981" spans="1:47" s="2" customFormat="1" ht="15.95" customHeight="1" x14ac:dyDescent="0.2">
      <c r="A981" s="133" t="s">
        <v>39</v>
      </c>
      <c r="B981" s="134">
        <v>5390</v>
      </c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  <c r="AK981" s="13"/>
      <c r="AL981" s="13"/>
      <c r="AM981" s="13"/>
      <c r="AN981" s="13"/>
      <c r="AO981" s="13"/>
      <c r="AP981" s="4"/>
    </row>
    <row r="982" spans="1:47" s="2" customFormat="1" ht="15.95" customHeight="1" x14ac:dyDescent="0.2">
      <c r="A982" s="133" t="s">
        <v>40</v>
      </c>
      <c r="B982" s="134">
        <v>2278</v>
      </c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  <c r="AK982" s="13"/>
      <c r="AL982" s="13"/>
      <c r="AM982" s="13"/>
      <c r="AN982" s="13"/>
      <c r="AO982" s="13"/>
      <c r="AP982" s="4"/>
    </row>
    <row r="983" spans="1:47" s="2" customFormat="1" ht="15.95" customHeight="1" x14ac:dyDescent="0.2">
      <c r="A983" s="178"/>
      <c r="B983" s="178"/>
      <c r="C983" s="178"/>
      <c r="D983" s="178"/>
      <c r="E983" s="178"/>
      <c r="F983" s="178"/>
      <c r="G983" s="178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13"/>
      <c r="AL983" s="13"/>
      <c r="AM983" s="13"/>
      <c r="AN983" s="13"/>
      <c r="AO983" s="13"/>
      <c r="AP983" s="13"/>
      <c r="AQ983" s="13"/>
      <c r="AR983" s="13"/>
      <c r="AS983" s="13"/>
      <c r="AT983" s="13"/>
      <c r="AU983" s="4"/>
    </row>
    <row r="984" spans="1:47" s="2" customFormat="1" ht="15.95" customHeight="1" x14ac:dyDescent="0.2">
      <c r="A984" s="147" t="s">
        <v>275</v>
      </c>
      <c r="B984" s="147"/>
      <c r="C984" s="140"/>
      <c r="D984" s="140"/>
      <c r="E984" s="140"/>
      <c r="F984" s="140"/>
      <c r="G984" s="140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  <c r="AL984" s="13"/>
      <c r="AM984" s="13"/>
      <c r="AN984" s="13"/>
      <c r="AO984" s="13"/>
      <c r="AP984" s="13"/>
      <c r="AQ984" s="13"/>
      <c r="AR984" s="13"/>
      <c r="AS984" s="13"/>
      <c r="AT984" s="13"/>
      <c r="AU984" s="4"/>
    </row>
    <row r="985" spans="1:47" s="2" customFormat="1" ht="15.95" customHeight="1" x14ac:dyDescent="0.2">
      <c r="A985" s="152" t="s">
        <v>15</v>
      </c>
      <c r="B985" s="158" t="s">
        <v>261</v>
      </c>
      <c r="C985" s="44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13"/>
      <c r="AL985" s="13"/>
      <c r="AM985" s="13"/>
      <c r="AN985" s="13"/>
      <c r="AO985" s="13"/>
      <c r="AP985" s="4"/>
    </row>
    <row r="986" spans="1:47" s="2" customFormat="1" ht="15.95" customHeight="1" x14ac:dyDescent="0.2">
      <c r="A986" s="163"/>
      <c r="B986" s="163"/>
      <c r="C986" s="44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  <c r="AK986" s="13"/>
      <c r="AL986" s="13"/>
      <c r="AM986" s="13"/>
      <c r="AN986" s="13"/>
      <c r="AO986" s="13"/>
      <c r="AP986" s="4"/>
    </row>
    <row r="987" spans="1:47" s="2" customFormat="1" ht="15.95" customHeight="1" x14ac:dyDescent="0.2">
      <c r="A987" s="153"/>
      <c r="B987" s="153"/>
      <c r="C987" s="44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  <c r="AK987" s="13"/>
      <c r="AL987" s="13"/>
      <c r="AM987" s="13"/>
      <c r="AN987" s="13"/>
      <c r="AO987" s="13"/>
      <c r="AP987" s="4"/>
    </row>
    <row r="988" spans="1:47" s="2" customFormat="1" ht="15.95" customHeight="1" x14ac:dyDescent="0.2">
      <c r="A988" s="133" t="s">
        <v>41</v>
      </c>
      <c r="B988" s="134">
        <v>11400</v>
      </c>
      <c r="C988" s="44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  <c r="AJ988" s="13"/>
      <c r="AK988" s="13"/>
      <c r="AL988" s="13"/>
      <c r="AM988" s="13"/>
      <c r="AN988" s="13"/>
      <c r="AO988" s="13"/>
      <c r="AP988" s="4"/>
    </row>
    <row r="989" spans="1:47" s="2" customFormat="1" ht="15.95" customHeight="1" x14ac:dyDescent="0.2">
      <c r="A989" s="133" t="s">
        <v>42</v>
      </c>
      <c r="B989" s="134">
        <v>5661</v>
      </c>
      <c r="C989" s="44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  <c r="AI989" s="13"/>
      <c r="AJ989" s="13"/>
      <c r="AK989" s="13"/>
      <c r="AL989" s="13"/>
      <c r="AM989" s="13"/>
      <c r="AN989" s="13"/>
      <c r="AO989" s="13"/>
      <c r="AP989" s="4"/>
    </row>
    <row r="990" spans="1:47" s="2" customFormat="1" ht="15.95" customHeight="1" x14ac:dyDescent="0.2">
      <c r="A990" s="133" t="s">
        <v>43</v>
      </c>
      <c r="B990" s="134">
        <v>6594</v>
      </c>
      <c r="C990" s="44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  <c r="AJ990" s="13"/>
      <c r="AK990" s="13"/>
      <c r="AL990" s="13"/>
      <c r="AM990" s="13"/>
      <c r="AN990" s="13"/>
      <c r="AO990" s="13"/>
      <c r="AP990" s="4"/>
    </row>
    <row r="991" spans="1:47" s="2" customFormat="1" ht="15.95" customHeight="1" x14ac:dyDescent="0.2">
      <c r="A991" s="133" t="s">
        <v>44</v>
      </c>
      <c r="B991" s="134">
        <v>4167</v>
      </c>
      <c r="C991" s="44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  <c r="AI991" s="13"/>
      <c r="AJ991" s="13"/>
      <c r="AK991" s="13"/>
      <c r="AL991" s="13"/>
      <c r="AM991" s="13"/>
      <c r="AN991" s="13"/>
      <c r="AO991" s="13"/>
      <c r="AP991" s="4"/>
    </row>
    <row r="992" spans="1:47" s="2" customFormat="1" ht="15.95" customHeight="1" x14ac:dyDescent="0.2">
      <c r="A992" s="133" t="s">
        <v>45</v>
      </c>
      <c r="B992" s="134">
        <v>5154</v>
      </c>
      <c r="C992" s="44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  <c r="AJ992" s="13"/>
      <c r="AK992" s="13"/>
      <c r="AL992" s="13"/>
      <c r="AM992" s="13"/>
      <c r="AN992" s="13"/>
      <c r="AO992" s="13"/>
      <c r="AP992" s="4"/>
    </row>
    <row r="993" spans="1:42" s="2" customFormat="1" ht="15.95" customHeight="1" x14ac:dyDescent="0.2">
      <c r="A993" s="133" t="s">
        <v>46</v>
      </c>
      <c r="B993" s="134">
        <v>34673</v>
      </c>
      <c r="C993" s="44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3"/>
      <c r="AI993" s="13"/>
      <c r="AJ993" s="13"/>
      <c r="AK993" s="13"/>
      <c r="AL993" s="13"/>
      <c r="AM993" s="13"/>
      <c r="AN993" s="13"/>
      <c r="AO993" s="13"/>
      <c r="AP993" s="4"/>
    </row>
    <row r="994" spans="1:42" s="2" customFormat="1" ht="15.95" customHeight="1" x14ac:dyDescent="0.2">
      <c r="A994" s="133" t="s">
        <v>47</v>
      </c>
      <c r="B994" s="134">
        <v>8591</v>
      </c>
      <c r="C994" s="44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  <c r="AI994" s="13"/>
      <c r="AJ994" s="13"/>
      <c r="AK994" s="13"/>
      <c r="AL994" s="13"/>
      <c r="AM994" s="13"/>
      <c r="AN994" s="13"/>
      <c r="AO994" s="13"/>
      <c r="AP994" s="4"/>
    </row>
    <row r="995" spans="1:42" s="2" customFormat="1" ht="15.95" customHeight="1" x14ac:dyDescent="0.2">
      <c r="A995" s="133" t="s">
        <v>48</v>
      </c>
      <c r="B995" s="134">
        <v>5608</v>
      </c>
      <c r="C995" s="44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  <c r="AI995" s="13"/>
      <c r="AJ995" s="13"/>
      <c r="AK995" s="13"/>
      <c r="AL995" s="13"/>
      <c r="AM995" s="13"/>
      <c r="AN995" s="13"/>
      <c r="AO995" s="13"/>
      <c r="AP995" s="4"/>
    </row>
    <row r="996" spans="1:42" s="2" customFormat="1" ht="15.95" customHeight="1" x14ac:dyDescent="0.2">
      <c r="A996" s="133" t="s">
        <v>49</v>
      </c>
      <c r="B996" s="134">
        <v>2122</v>
      </c>
      <c r="C996" s="44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  <c r="AI996" s="13"/>
      <c r="AJ996" s="13"/>
      <c r="AK996" s="13"/>
      <c r="AL996" s="13"/>
      <c r="AM996" s="13"/>
      <c r="AN996" s="13"/>
      <c r="AO996" s="13"/>
      <c r="AP996" s="4"/>
    </row>
    <row r="997" spans="1:42" s="2" customFormat="1" ht="15.95" customHeight="1" x14ac:dyDescent="0.2">
      <c r="A997" s="133" t="s">
        <v>50</v>
      </c>
      <c r="B997" s="134">
        <v>8565</v>
      </c>
      <c r="C997" s="44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3"/>
      <c r="AI997" s="13"/>
      <c r="AJ997" s="13"/>
      <c r="AK997" s="13"/>
      <c r="AL997" s="13"/>
      <c r="AM997" s="13"/>
      <c r="AN997" s="13"/>
      <c r="AO997" s="13"/>
      <c r="AP997" s="4"/>
    </row>
    <row r="998" spans="1:42" s="2" customFormat="1" ht="15.95" customHeight="1" x14ac:dyDescent="0.2">
      <c r="A998" s="133" t="s">
        <v>51</v>
      </c>
      <c r="B998" s="134">
        <v>23359</v>
      </c>
      <c r="C998" s="44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3"/>
      <c r="AI998" s="13"/>
      <c r="AJ998" s="13"/>
      <c r="AK998" s="13"/>
      <c r="AL998" s="13"/>
      <c r="AM998" s="13"/>
      <c r="AN998" s="13"/>
      <c r="AO998" s="13"/>
      <c r="AP998" s="4"/>
    </row>
    <row r="999" spans="1:42" s="2" customFormat="1" ht="15.95" customHeight="1" x14ac:dyDescent="0.2">
      <c r="A999" s="133" t="s">
        <v>52</v>
      </c>
      <c r="B999" s="134">
        <v>33154</v>
      </c>
      <c r="C999" s="44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3"/>
      <c r="AI999" s="13"/>
      <c r="AJ999" s="13"/>
      <c r="AK999" s="13"/>
      <c r="AL999" s="13"/>
      <c r="AM999" s="13"/>
      <c r="AN999" s="13"/>
      <c r="AO999" s="13"/>
      <c r="AP999" s="4"/>
    </row>
    <row r="1000" spans="1:42" s="2" customFormat="1" ht="15.95" customHeight="1" x14ac:dyDescent="0.2">
      <c r="A1000" s="133" t="s">
        <v>53</v>
      </c>
      <c r="B1000" s="134">
        <v>3317</v>
      </c>
      <c r="C1000" s="44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3"/>
      <c r="AI1000" s="13"/>
      <c r="AJ1000" s="13"/>
      <c r="AK1000" s="13"/>
      <c r="AL1000" s="13"/>
      <c r="AM1000" s="13"/>
      <c r="AN1000" s="13"/>
      <c r="AO1000" s="13"/>
      <c r="AP1000" s="4"/>
    </row>
    <row r="1001" spans="1:42" s="2" customFormat="1" ht="15.95" customHeight="1" x14ac:dyDescent="0.2">
      <c r="A1001" s="133" t="s">
        <v>54</v>
      </c>
      <c r="B1001" s="134">
        <v>73094</v>
      </c>
      <c r="C1001" s="44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G1001" s="13"/>
      <c r="AH1001" s="13"/>
      <c r="AI1001" s="13"/>
      <c r="AJ1001" s="13"/>
      <c r="AK1001" s="13"/>
      <c r="AL1001" s="13"/>
      <c r="AM1001" s="13"/>
      <c r="AN1001" s="13"/>
      <c r="AO1001" s="13"/>
      <c r="AP1001" s="4"/>
    </row>
    <row r="1002" spans="1:42" s="2" customFormat="1" ht="15.95" customHeight="1" x14ac:dyDescent="0.2">
      <c r="A1002" s="133" t="s">
        <v>55</v>
      </c>
      <c r="B1002" s="134">
        <v>435</v>
      </c>
      <c r="C1002" s="44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G1002" s="13"/>
      <c r="AH1002" s="13"/>
      <c r="AI1002" s="13"/>
      <c r="AJ1002" s="13"/>
      <c r="AK1002" s="13"/>
      <c r="AL1002" s="13"/>
      <c r="AM1002" s="13"/>
      <c r="AN1002" s="13"/>
      <c r="AO1002" s="13"/>
      <c r="AP1002" s="4"/>
    </row>
    <row r="1003" spans="1:42" s="2" customFormat="1" ht="15.95" customHeight="1" x14ac:dyDescent="0.2">
      <c r="A1003" s="133" t="s">
        <v>56</v>
      </c>
      <c r="B1003" s="134">
        <v>2709</v>
      </c>
      <c r="C1003" s="44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G1003" s="13"/>
      <c r="AH1003" s="13"/>
      <c r="AI1003" s="13"/>
      <c r="AJ1003" s="13"/>
      <c r="AK1003" s="13"/>
      <c r="AL1003" s="13"/>
      <c r="AM1003" s="13"/>
      <c r="AN1003" s="13"/>
      <c r="AO1003" s="13"/>
      <c r="AP1003" s="4"/>
    </row>
    <row r="1004" spans="1:42" s="2" customFormat="1" ht="15.95" customHeight="1" x14ac:dyDescent="0.2">
      <c r="A1004" s="133" t="s">
        <v>57</v>
      </c>
      <c r="B1004" s="134">
        <v>12618</v>
      </c>
      <c r="C1004" s="44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  <c r="AG1004" s="13"/>
      <c r="AH1004" s="13"/>
      <c r="AI1004" s="13"/>
      <c r="AJ1004" s="13"/>
      <c r="AK1004" s="13"/>
      <c r="AL1004" s="13"/>
      <c r="AM1004" s="13"/>
      <c r="AN1004" s="13"/>
      <c r="AO1004" s="13"/>
      <c r="AP1004" s="4"/>
    </row>
    <row r="1005" spans="1:42" s="2" customFormat="1" ht="15.95" customHeight="1" x14ac:dyDescent="0.2">
      <c r="A1005" s="133" t="s">
        <v>58</v>
      </c>
      <c r="B1005" s="134">
        <v>2691</v>
      </c>
      <c r="C1005" s="44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G1005" s="13"/>
      <c r="AH1005" s="13"/>
      <c r="AI1005" s="13"/>
      <c r="AJ1005" s="13"/>
      <c r="AK1005" s="13"/>
      <c r="AL1005" s="13"/>
      <c r="AM1005" s="13"/>
      <c r="AN1005" s="13"/>
      <c r="AO1005" s="13"/>
      <c r="AP1005" s="4"/>
    </row>
    <row r="1006" spans="1:42" s="2" customFormat="1" ht="15.95" customHeight="1" x14ac:dyDescent="0.2">
      <c r="A1006" s="133" t="s">
        <v>59</v>
      </c>
      <c r="B1006" s="134">
        <v>14876</v>
      </c>
      <c r="C1006" s="44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G1006" s="13"/>
      <c r="AH1006" s="13"/>
      <c r="AI1006" s="13"/>
      <c r="AJ1006" s="13"/>
      <c r="AK1006" s="13"/>
      <c r="AL1006" s="13"/>
      <c r="AM1006" s="13"/>
      <c r="AN1006" s="13"/>
      <c r="AO1006" s="13"/>
      <c r="AP1006" s="4"/>
    </row>
    <row r="1007" spans="1:42" s="2" customFormat="1" ht="15.95" customHeight="1" x14ac:dyDescent="0.2">
      <c r="A1007" s="133" t="s">
        <v>60</v>
      </c>
      <c r="B1007" s="134">
        <v>19139</v>
      </c>
      <c r="C1007" s="44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/>
      <c r="AG1007" s="13"/>
      <c r="AH1007" s="13"/>
      <c r="AI1007" s="13"/>
      <c r="AJ1007" s="13"/>
      <c r="AK1007" s="13"/>
      <c r="AL1007" s="13"/>
      <c r="AM1007" s="13"/>
      <c r="AN1007" s="13"/>
      <c r="AO1007" s="13"/>
      <c r="AP1007" s="4"/>
    </row>
    <row r="1008" spans="1:42" s="2" customFormat="1" ht="15.95" customHeight="1" x14ac:dyDescent="0.2">
      <c r="A1008" s="133" t="s">
        <v>61</v>
      </c>
      <c r="B1008" s="134">
        <v>1367</v>
      </c>
      <c r="C1008" s="44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G1008" s="13"/>
      <c r="AH1008" s="13"/>
      <c r="AI1008" s="13"/>
      <c r="AJ1008" s="13"/>
      <c r="AK1008" s="13"/>
      <c r="AL1008" s="13"/>
      <c r="AM1008" s="13"/>
      <c r="AN1008" s="13"/>
      <c r="AO1008" s="13"/>
      <c r="AP1008" s="4"/>
    </row>
    <row r="1009" spans="1:47" s="2" customFormat="1" ht="15.95" customHeight="1" x14ac:dyDescent="0.2">
      <c r="A1009" s="133" t="s">
        <v>150</v>
      </c>
      <c r="B1009" s="134">
        <v>1986</v>
      </c>
      <c r="C1009" s="44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3"/>
      <c r="AG1009" s="13"/>
      <c r="AH1009" s="13"/>
      <c r="AI1009" s="13"/>
      <c r="AJ1009" s="13"/>
      <c r="AK1009" s="13"/>
      <c r="AL1009" s="13"/>
      <c r="AM1009" s="13"/>
      <c r="AN1009" s="13"/>
      <c r="AO1009" s="13"/>
      <c r="AP1009" s="4"/>
    </row>
    <row r="1010" spans="1:47" s="2" customFormat="1" ht="15.95" customHeight="1" x14ac:dyDescent="0.2">
      <c r="A1010" s="133" t="s">
        <v>62</v>
      </c>
      <c r="B1010" s="134">
        <v>118370</v>
      </c>
      <c r="C1010" s="44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13"/>
      <c r="AG1010" s="13"/>
      <c r="AH1010" s="13"/>
      <c r="AI1010" s="13"/>
      <c r="AJ1010" s="13"/>
      <c r="AK1010" s="13"/>
      <c r="AL1010" s="13"/>
      <c r="AM1010" s="13"/>
      <c r="AN1010" s="13"/>
      <c r="AO1010" s="13"/>
      <c r="AP1010" s="4"/>
    </row>
    <row r="1011" spans="1:47" s="2" customFormat="1" ht="15.95" customHeight="1" x14ac:dyDescent="0.2">
      <c r="A1011" s="133" t="s">
        <v>63</v>
      </c>
      <c r="B1011" s="134">
        <v>4393</v>
      </c>
      <c r="C1011" s="44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  <c r="AG1011" s="13"/>
      <c r="AH1011" s="13"/>
      <c r="AI1011" s="13"/>
      <c r="AJ1011" s="13"/>
      <c r="AK1011" s="13"/>
      <c r="AL1011" s="13"/>
      <c r="AM1011" s="13"/>
      <c r="AN1011" s="13"/>
      <c r="AO1011" s="13"/>
      <c r="AP1011" s="4"/>
    </row>
    <row r="1012" spans="1:47" s="2" customFormat="1" ht="15.95" customHeight="1" x14ac:dyDescent="0.2">
      <c r="A1012" s="133" t="s">
        <v>64</v>
      </c>
      <c r="B1012" s="134">
        <v>9120</v>
      </c>
      <c r="C1012" s="44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13"/>
      <c r="AG1012" s="13"/>
      <c r="AH1012" s="13"/>
      <c r="AI1012" s="13"/>
      <c r="AJ1012" s="13"/>
      <c r="AK1012" s="13"/>
      <c r="AL1012" s="13"/>
      <c r="AM1012" s="13"/>
      <c r="AN1012" s="13"/>
      <c r="AO1012" s="13"/>
      <c r="AP1012" s="4"/>
    </row>
    <row r="1013" spans="1:47" s="2" customFormat="1" ht="15.95" customHeight="1" x14ac:dyDescent="0.2">
      <c r="A1013" s="133" t="s">
        <v>65</v>
      </c>
      <c r="B1013" s="134">
        <v>4952</v>
      </c>
      <c r="C1013" s="44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13"/>
      <c r="AG1013" s="13"/>
      <c r="AH1013" s="13"/>
      <c r="AI1013" s="13"/>
      <c r="AJ1013" s="13"/>
      <c r="AK1013" s="13"/>
      <c r="AL1013" s="13"/>
      <c r="AM1013" s="13"/>
      <c r="AN1013" s="13"/>
      <c r="AO1013" s="13"/>
      <c r="AP1013" s="4"/>
    </row>
    <row r="1014" spans="1:47" s="2" customFormat="1" ht="15.95" customHeight="1" x14ac:dyDescent="0.2">
      <c r="A1014" s="133" t="s">
        <v>66</v>
      </c>
      <c r="B1014" s="134">
        <v>6744</v>
      </c>
      <c r="C1014" s="44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3"/>
      <c r="AG1014" s="13"/>
      <c r="AH1014" s="13"/>
      <c r="AI1014" s="13"/>
      <c r="AJ1014" s="13"/>
      <c r="AK1014" s="13"/>
      <c r="AL1014" s="13"/>
      <c r="AM1014" s="13"/>
      <c r="AN1014" s="13"/>
      <c r="AO1014" s="13"/>
      <c r="AP1014" s="4"/>
    </row>
    <row r="1015" spans="1:47" s="2" customFormat="1" ht="15.95" customHeight="1" x14ac:dyDescent="0.2">
      <c r="A1015" s="178"/>
      <c r="B1015" s="178"/>
      <c r="C1015" s="178"/>
      <c r="D1015" s="178"/>
      <c r="E1015" s="178"/>
      <c r="F1015" s="178"/>
      <c r="G1015" s="178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3"/>
      <c r="AG1015" s="13"/>
      <c r="AH1015" s="13"/>
      <c r="AI1015" s="13"/>
      <c r="AJ1015" s="13"/>
      <c r="AK1015" s="13"/>
      <c r="AL1015" s="13"/>
      <c r="AM1015" s="13"/>
      <c r="AN1015" s="13"/>
      <c r="AO1015" s="13"/>
      <c r="AP1015" s="13"/>
      <c r="AQ1015" s="13"/>
      <c r="AR1015" s="13"/>
      <c r="AS1015" s="13"/>
      <c r="AT1015" s="13"/>
      <c r="AU1015" s="4"/>
    </row>
    <row r="1016" spans="1:47" s="2" customFormat="1" ht="15.95" customHeight="1" x14ac:dyDescent="0.2">
      <c r="A1016" s="147" t="s">
        <v>275</v>
      </c>
      <c r="B1016" s="147"/>
      <c r="C1016" s="140"/>
      <c r="D1016" s="140"/>
      <c r="E1016" s="140"/>
      <c r="F1016" s="140"/>
      <c r="G1016" s="140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3"/>
      <c r="AG1016" s="13"/>
      <c r="AH1016" s="13"/>
      <c r="AI1016" s="13"/>
      <c r="AJ1016" s="13"/>
      <c r="AK1016" s="13"/>
      <c r="AL1016" s="13"/>
      <c r="AM1016" s="13"/>
      <c r="AN1016" s="13"/>
      <c r="AO1016" s="13"/>
      <c r="AP1016" s="13"/>
      <c r="AQ1016" s="13"/>
      <c r="AR1016" s="13"/>
      <c r="AS1016" s="13"/>
      <c r="AT1016" s="13"/>
      <c r="AU1016" s="4"/>
    </row>
    <row r="1017" spans="1:47" s="2" customFormat="1" ht="15.95" customHeight="1" x14ac:dyDescent="0.2">
      <c r="A1017" s="141" t="s">
        <v>15</v>
      </c>
      <c r="B1017" s="158" t="s">
        <v>261</v>
      </c>
      <c r="C1017" s="44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13"/>
      <c r="AG1017" s="13"/>
      <c r="AH1017" s="13"/>
      <c r="AI1017" s="13"/>
      <c r="AJ1017" s="13"/>
      <c r="AK1017" s="13"/>
      <c r="AL1017" s="13"/>
      <c r="AM1017" s="13"/>
      <c r="AN1017" s="13"/>
      <c r="AO1017" s="13"/>
      <c r="AP1017" s="4"/>
    </row>
    <row r="1018" spans="1:47" s="2" customFormat="1" ht="15.95" customHeight="1" x14ac:dyDescent="0.2">
      <c r="A1018" s="141"/>
      <c r="B1018" s="163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F1018" s="13"/>
      <c r="AG1018" s="13"/>
      <c r="AH1018" s="13"/>
      <c r="AI1018" s="13"/>
      <c r="AJ1018" s="13"/>
      <c r="AK1018" s="13"/>
      <c r="AL1018" s="13"/>
      <c r="AM1018" s="13"/>
      <c r="AN1018" s="13"/>
      <c r="AO1018" s="13"/>
      <c r="AP1018" s="4"/>
    </row>
    <row r="1019" spans="1:47" s="2" customFormat="1" ht="15.95" customHeight="1" x14ac:dyDescent="0.2">
      <c r="A1019" s="141"/>
      <c r="B1019" s="153"/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F1019" s="13"/>
      <c r="AG1019" s="13"/>
      <c r="AH1019" s="13"/>
      <c r="AI1019" s="13"/>
      <c r="AJ1019" s="13"/>
      <c r="AK1019" s="13"/>
      <c r="AL1019" s="13"/>
      <c r="AM1019" s="13"/>
      <c r="AN1019" s="13"/>
      <c r="AO1019" s="13"/>
      <c r="AP1019" s="4"/>
    </row>
    <row r="1020" spans="1:47" s="2" customFormat="1" ht="15.95" customHeight="1" x14ac:dyDescent="0.2">
      <c r="A1020" s="133" t="s">
        <v>67</v>
      </c>
      <c r="B1020" s="134">
        <v>4289</v>
      </c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F1020" s="13"/>
      <c r="AG1020" s="13"/>
      <c r="AH1020" s="13"/>
      <c r="AI1020" s="13"/>
      <c r="AJ1020" s="13"/>
      <c r="AK1020" s="13"/>
      <c r="AL1020" s="13"/>
      <c r="AM1020" s="13"/>
      <c r="AN1020" s="13"/>
      <c r="AO1020" s="13"/>
      <c r="AP1020" s="4"/>
    </row>
    <row r="1021" spans="1:47" s="2" customFormat="1" ht="15.95" customHeight="1" x14ac:dyDescent="0.2">
      <c r="A1021" s="133" t="s">
        <v>68</v>
      </c>
      <c r="B1021" s="134">
        <v>11016</v>
      </c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F1021" s="13"/>
      <c r="AG1021" s="13"/>
      <c r="AH1021" s="13"/>
      <c r="AI1021" s="13"/>
      <c r="AJ1021" s="13"/>
      <c r="AK1021" s="13"/>
      <c r="AL1021" s="13"/>
      <c r="AM1021" s="13"/>
      <c r="AN1021" s="13"/>
      <c r="AO1021" s="13"/>
      <c r="AP1021" s="4"/>
    </row>
    <row r="1022" spans="1:47" s="2" customFormat="1" ht="15.95" customHeight="1" x14ac:dyDescent="0.2">
      <c r="A1022" s="133" t="s">
        <v>69</v>
      </c>
      <c r="B1022" s="134">
        <v>2791</v>
      </c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F1022" s="13"/>
      <c r="AG1022" s="13"/>
      <c r="AH1022" s="13"/>
      <c r="AI1022" s="13"/>
      <c r="AJ1022" s="13"/>
      <c r="AK1022" s="13"/>
      <c r="AL1022" s="13"/>
      <c r="AM1022" s="13"/>
      <c r="AN1022" s="13"/>
      <c r="AO1022" s="13"/>
      <c r="AP1022" s="4"/>
    </row>
    <row r="1023" spans="1:47" s="2" customFormat="1" ht="15.95" customHeight="1" x14ac:dyDescent="0.2">
      <c r="A1023" s="133" t="s">
        <v>70</v>
      </c>
      <c r="B1023" s="134">
        <v>19087</v>
      </c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F1023" s="13"/>
      <c r="AG1023" s="13"/>
      <c r="AH1023" s="13"/>
      <c r="AI1023" s="13"/>
      <c r="AJ1023" s="13"/>
      <c r="AK1023" s="13"/>
      <c r="AL1023" s="13"/>
      <c r="AM1023" s="13"/>
      <c r="AN1023" s="13"/>
      <c r="AO1023" s="13"/>
      <c r="AP1023" s="4"/>
    </row>
    <row r="1024" spans="1:47" s="2" customFormat="1" ht="15.95" customHeight="1" x14ac:dyDescent="0.2">
      <c r="A1024" s="133" t="s">
        <v>71</v>
      </c>
      <c r="B1024" s="134">
        <v>11188</v>
      </c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F1024" s="13"/>
      <c r="AG1024" s="13"/>
      <c r="AH1024" s="13"/>
      <c r="AI1024" s="13"/>
      <c r="AJ1024" s="13"/>
      <c r="AK1024" s="13"/>
      <c r="AL1024" s="13"/>
      <c r="AM1024" s="13"/>
      <c r="AN1024" s="13"/>
      <c r="AO1024" s="13"/>
      <c r="AP1024" s="4"/>
    </row>
    <row r="1025" spans="1:42" s="2" customFormat="1" ht="15.95" customHeight="1" x14ac:dyDescent="0.2">
      <c r="A1025" s="133" t="s">
        <v>72</v>
      </c>
      <c r="B1025" s="134">
        <v>2309</v>
      </c>
      <c r="C1025" s="13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F1025" s="13"/>
      <c r="AG1025" s="13"/>
      <c r="AH1025" s="13"/>
      <c r="AI1025" s="13"/>
      <c r="AJ1025" s="13"/>
      <c r="AK1025" s="13"/>
      <c r="AL1025" s="13"/>
      <c r="AM1025" s="13"/>
      <c r="AN1025" s="13"/>
      <c r="AO1025" s="13"/>
      <c r="AP1025" s="4"/>
    </row>
    <row r="1026" spans="1:42" s="2" customFormat="1" ht="15.95" customHeight="1" x14ac:dyDescent="0.2">
      <c r="A1026" s="133" t="s">
        <v>73</v>
      </c>
      <c r="B1026" s="134">
        <v>26475</v>
      </c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F1026" s="13"/>
      <c r="AG1026" s="13"/>
      <c r="AH1026" s="13"/>
      <c r="AI1026" s="13"/>
      <c r="AJ1026" s="13"/>
      <c r="AK1026" s="13"/>
      <c r="AL1026" s="13"/>
      <c r="AM1026" s="13"/>
      <c r="AN1026" s="13"/>
      <c r="AO1026" s="13"/>
      <c r="AP1026" s="4"/>
    </row>
    <row r="1027" spans="1:42" s="2" customFormat="1" ht="15.95" customHeight="1" x14ac:dyDescent="0.2">
      <c r="A1027" s="133" t="s">
        <v>74</v>
      </c>
      <c r="B1027" s="134">
        <v>8823</v>
      </c>
      <c r="C1027" s="13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F1027" s="13"/>
      <c r="AG1027" s="13"/>
      <c r="AH1027" s="13"/>
      <c r="AI1027" s="13"/>
      <c r="AJ1027" s="13"/>
      <c r="AK1027" s="13"/>
      <c r="AL1027" s="13"/>
      <c r="AM1027" s="13"/>
      <c r="AN1027" s="13"/>
      <c r="AO1027" s="13"/>
      <c r="AP1027" s="4"/>
    </row>
    <row r="1028" spans="1:42" s="2" customFormat="1" ht="15.95" customHeight="1" x14ac:dyDescent="0.2">
      <c r="A1028" s="133" t="s">
        <v>75</v>
      </c>
      <c r="B1028" s="134">
        <v>143237</v>
      </c>
      <c r="C1028" s="13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F1028" s="13"/>
      <c r="AG1028" s="13"/>
      <c r="AH1028" s="13"/>
      <c r="AI1028" s="13"/>
      <c r="AJ1028" s="13"/>
      <c r="AK1028" s="13"/>
      <c r="AL1028" s="13"/>
      <c r="AM1028" s="13"/>
      <c r="AN1028" s="13"/>
      <c r="AO1028" s="13"/>
      <c r="AP1028" s="4"/>
    </row>
    <row r="1029" spans="1:42" s="2" customFormat="1" ht="15.95" customHeight="1" x14ac:dyDescent="0.2">
      <c r="A1029" s="133" t="s">
        <v>76</v>
      </c>
      <c r="B1029" s="134">
        <v>4608</v>
      </c>
      <c r="C1029" s="13"/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F1029" s="13"/>
      <c r="AG1029" s="13"/>
      <c r="AH1029" s="13"/>
      <c r="AI1029" s="13"/>
      <c r="AJ1029" s="13"/>
      <c r="AK1029" s="13"/>
      <c r="AL1029" s="13"/>
      <c r="AM1029" s="13"/>
      <c r="AN1029" s="13"/>
      <c r="AO1029" s="13"/>
      <c r="AP1029" s="4"/>
    </row>
    <row r="1030" spans="1:42" s="2" customFormat="1" ht="15.95" customHeight="1" x14ac:dyDescent="0.2">
      <c r="A1030" s="133" t="s">
        <v>77</v>
      </c>
      <c r="B1030" s="134">
        <v>4802</v>
      </c>
      <c r="C1030" s="13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F1030" s="13"/>
      <c r="AG1030" s="13"/>
      <c r="AH1030" s="13"/>
      <c r="AI1030" s="13"/>
      <c r="AJ1030" s="13"/>
      <c r="AK1030" s="13"/>
      <c r="AL1030" s="13"/>
      <c r="AM1030" s="13"/>
      <c r="AN1030" s="13"/>
      <c r="AO1030" s="13"/>
      <c r="AP1030" s="4"/>
    </row>
    <row r="1031" spans="1:42" s="2" customFormat="1" ht="15.95" customHeight="1" x14ac:dyDescent="0.2">
      <c r="A1031" s="133" t="s">
        <v>78</v>
      </c>
      <c r="B1031" s="134">
        <v>1158</v>
      </c>
      <c r="C1031" s="13"/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F1031" s="13"/>
      <c r="AG1031" s="13"/>
      <c r="AH1031" s="13"/>
      <c r="AI1031" s="13"/>
      <c r="AJ1031" s="13"/>
      <c r="AK1031" s="13"/>
      <c r="AL1031" s="13"/>
      <c r="AM1031" s="13"/>
      <c r="AN1031" s="13"/>
      <c r="AO1031" s="13"/>
      <c r="AP1031" s="4"/>
    </row>
    <row r="1032" spans="1:42" s="2" customFormat="1" ht="15.95" customHeight="1" x14ac:dyDescent="0.2">
      <c r="A1032" s="133" t="s">
        <v>79</v>
      </c>
      <c r="B1032" s="134">
        <v>4057</v>
      </c>
      <c r="C1032" s="13"/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F1032" s="13"/>
      <c r="AG1032" s="13"/>
      <c r="AH1032" s="13"/>
      <c r="AI1032" s="13"/>
      <c r="AJ1032" s="13"/>
      <c r="AK1032" s="13"/>
      <c r="AL1032" s="13"/>
      <c r="AM1032" s="13"/>
      <c r="AN1032" s="13"/>
      <c r="AO1032" s="13"/>
      <c r="AP1032" s="4"/>
    </row>
    <row r="1033" spans="1:42" s="2" customFormat="1" ht="15.95" customHeight="1" x14ac:dyDescent="0.2">
      <c r="A1033" s="133" t="s">
        <v>80</v>
      </c>
      <c r="B1033" s="134">
        <v>1895</v>
      </c>
      <c r="C1033" s="13"/>
      <c r="D1033" s="13"/>
      <c r="E1033" s="13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F1033" s="13"/>
      <c r="AG1033" s="13"/>
      <c r="AH1033" s="13"/>
      <c r="AI1033" s="13"/>
      <c r="AJ1033" s="13"/>
      <c r="AK1033" s="13"/>
      <c r="AL1033" s="13"/>
      <c r="AM1033" s="13"/>
      <c r="AN1033" s="13"/>
      <c r="AO1033" s="13"/>
      <c r="AP1033" s="4"/>
    </row>
    <row r="1034" spans="1:42" s="2" customFormat="1" ht="15.95" customHeight="1" x14ac:dyDescent="0.2">
      <c r="A1034" s="133" t="s">
        <v>81</v>
      </c>
      <c r="B1034" s="134">
        <v>4011</v>
      </c>
      <c r="C1034" s="13"/>
      <c r="D1034" s="13"/>
      <c r="E1034" s="13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F1034" s="13"/>
      <c r="AG1034" s="13"/>
      <c r="AH1034" s="13"/>
      <c r="AI1034" s="13"/>
      <c r="AJ1034" s="13"/>
      <c r="AK1034" s="13"/>
      <c r="AL1034" s="13"/>
      <c r="AM1034" s="13"/>
      <c r="AN1034" s="13"/>
      <c r="AO1034" s="13"/>
      <c r="AP1034" s="4"/>
    </row>
    <row r="1035" spans="1:42" s="2" customFormat="1" ht="15.95" customHeight="1" x14ac:dyDescent="0.2">
      <c r="A1035" s="133" t="s">
        <v>82</v>
      </c>
      <c r="B1035" s="134">
        <v>27707</v>
      </c>
      <c r="C1035" s="13"/>
      <c r="D1035" s="13"/>
      <c r="E1035" s="13"/>
      <c r="F1035" s="13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F1035" s="13"/>
      <c r="AG1035" s="13"/>
      <c r="AH1035" s="13"/>
      <c r="AI1035" s="13"/>
      <c r="AJ1035" s="13"/>
      <c r="AK1035" s="13"/>
      <c r="AL1035" s="13"/>
      <c r="AM1035" s="13"/>
      <c r="AN1035" s="13"/>
      <c r="AO1035" s="13"/>
      <c r="AP1035" s="4"/>
    </row>
    <row r="1036" spans="1:42" s="2" customFormat="1" ht="15.95" customHeight="1" x14ac:dyDescent="0.2">
      <c r="A1036" s="133" t="s">
        <v>83</v>
      </c>
      <c r="B1036" s="134">
        <v>2481</v>
      </c>
      <c r="C1036" s="13"/>
      <c r="D1036" s="13"/>
      <c r="E1036" s="13"/>
      <c r="F1036" s="13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F1036" s="13"/>
      <c r="AG1036" s="13"/>
      <c r="AH1036" s="13"/>
      <c r="AI1036" s="13"/>
      <c r="AJ1036" s="13"/>
      <c r="AK1036" s="13"/>
      <c r="AL1036" s="13"/>
      <c r="AM1036" s="13"/>
      <c r="AN1036" s="13"/>
      <c r="AO1036" s="13"/>
      <c r="AP1036" s="4"/>
    </row>
    <row r="1037" spans="1:42" s="2" customFormat="1" ht="15.95" customHeight="1" x14ac:dyDescent="0.2">
      <c r="A1037" s="133" t="s">
        <v>84</v>
      </c>
      <c r="B1037" s="134">
        <v>6284</v>
      </c>
      <c r="C1037" s="13"/>
      <c r="D1037" s="13"/>
      <c r="E1037" s="13"/>
      <c r="F1037" s="13"/>
      <c r="G1037" s="13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F1037" s="13"/>
      <c r="AG1037" s="13"/>
      <c r="AH1037" s="13"/>
      <c r="AI1037" s="13"/>
      <c r="AJ1037" s="13"/>
      <c r="AK1037" s="13"/>
      <c r="AL1037" s="13"/>
      <c r="AM1037" s="13"/>
      <c r="AN1037" s="13"/>
      <c r="AO1037" s="13"/>
      <c r="AP1037" s="4"/>
    </row>
    <row r="1038" spans="1:42" s="2" customFormat="1" ht="15.95" customHeight="1" x14ac:dyDescent="0.2">
      <c r="A1038" s="133" t="s">
        <v>85</v>
      </c>
      <c r="B1038" s="134">
        <v>31053</v>
      </c>
      <c r="C1038" s="13"/>
      <c r="D1038" s="13"/>
      <c r="E1038" s="13"/>
      <c r="F1038" s="13"/>
      <c r="G1038" s="13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F1038" s="13"/>
      <c r="AG1038" s="13"/>
      <c r="AH1038" s="13"/>
      <c r="AI1038" s="13"/>
      <c r="AJ1038" s="13"/>
      <c r="AK1038" s="13"/>
      <c r="AL1038" s="13"/>
      <c r="AM1038" s="13"/>
      <c r="AN1038" s="13"/>
      <c r="AO1038" s="13"/>
      <c r="AP1038" s="4"/>
    </row>
    <row r="1039" spans="1:42" s="2" customFormat="1" ht="15.95" customHeight="1" x14ac:dyDescent="0.2">
      <c r="A1039" s="133" t="s">
        <v>86</v>
      </c>
      <c r="B1039" s="134">
        <v>26693</v>
      </c>
      <c r="C1039" s="13"/>
      <c r="D1039" s="13"/>
      <c r="E1039" s="13"/>
      <c r="F1039" s="13"/>
      <c r="G1039" s="13"/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F1039" s="13"/>
      <c r="AG1039" s="13"/>
      <c r="AH1039" s="13"/>
      <c r="AI1039" s="13"/>
      <c r="AJ1039" s="13"/>
      <c r="AK1039" s="13"/>
      <c r="AL1039" s="13"/>
      <c r="AM1039" s="13"/>
      <c r="AN1039" s="13"/>
      <c r="AO1039" s="13"/>
      <c r="AP1039" s="4"/>
    </row>
    <row r="1040" spans="1:42" s="2" customFormat="1" ht="15.95" customHeight="1" x14ac:dyDescent="0.2">
      <c r="A1040" s="133" t="s">
        <v>87</v>
      </c>
      <c r="B1040" s="134">
        <v>8943</v>
      </c>
      <c r="C1040" s="13"/>
      <c r="D1040" s="13"/>
      <c r="E1040" s="13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F1040" s="13"/>
      <c r="AG1040" s="13"/>
      <c r="AH1040" s="13"/>
      <c r="AI1040" s="13"/>
      <c r="AJ1040" s="13"/>
      <c r="AK1040" s="13"/>
      <c r="AL1040" s="13"/>
      <c r="AM1040" s="13"/>
      <c r="AN1040" s="13"/>
      <c r="AO1040" s="13"/>
      <c r="AP1040" s="4"/>
    </row>
    <row r="1041" spans="1:47" s="2" customFormat="1" ht="15.95" customHeight="1" x14ac:dyDescent="0.2">
      <c r="A1041" s="133" t="s">
        <v>88</v>
      </c>
      <c r="B1041" s="134">
        <v>6867</v>
      </c>
      <c r="C1041" s="13"/>
      <c r="D1041" s="13"/>
      <c r="E1041" s="13"/>
      <c r="F1041" s="13"/>
      <c r="G1041" s="13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F1041" s="13"/>
      <c r="AG1041" s="13"/>
      <c r="AH1041" s="13"/>
      <c r="AI1041" s="13"/>
      <c r="AJ1041" s="13"/>
      <c r="AK1041" s="13"/>
      <c r="AL1041" s="13"/>
      <c r="AM1041" s="13"/>
      <c r="AN1041" s="13"/>
      <c r="AO1041" s="13"/>
      <c r="AP1041" s="4"/>
    </row>
    <row r="1042" spans="1:47" s="2" customFormat="1" ht="15.95" customHeight="1" x14ac:dyDescent="0.2">
      <c r="A1042" s="133" t="s">
        <v>89</v>
      </c>
      <c r="B1042" s="134">
        <v>1655</v>
      </c>
      <c r="C1042" s="13"/>
      <c r="D1042" s="13"/>
      <c r="E1042" s="13"/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F1042" s="13"/>
      <c r="AG1042" s="13"/>
      <c r="AH1042" s="13"/>
      <c r="AI1042" s="13"/>
      <c r="AJ1042" s="13"/>
      <c r="AK1042" s="13"/>
      <c r="AL1042" s="13"/>
      <c r="AM1042" s="13"/>
      <c r="AN1042" s="13"/>
      <c r="AO1042" s="13"/>
      <c r="AP1042" s="4"/>
    </row>
    <row r="1043" spans="1:47" s="2" customFormat="1" ht="15.95" customHeight="1" x14ac:dyDescent="0.2">
      <c r="A1043" s="133" t="s">
        <v>90</v>
      </c>
      <c r="B1043" s="134">
        <v>10667</v>
      </c>
      <c r="C1043" s="13"/>
      <c r="D1043" s="13"/>
      <c r="E1043" s="13"/>
      <c r="F1043" s="13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F1043" s="13"/>
      <c r="AG1043" s="13"/>
      <c r="AH1043" s="13"/>
      <c r="AI1043" s="13"/>
      <c r="AJ1043" s="13"/>
      <c r="AK1043" s="13"/>
      <c r="AL1043" s="13"/>
      <c r="AM1043" s="13"/>
      <c r="AN1043" s="13"/>
      <c r="AO1043" s="13"/>
      <c r="AP1043" s="4"/>
    </row>
    <row r="1044" spans="1:47" s="2" customFormat="1" ht="15.95" customHeight="1" x14ac:dyDescent="0.2">
      <c r="A1044" s="133" t="s">
        <v>91</v>
      </c>
      <c r="B1044" s="134">
        <v>10075</v>
      </c>
      <c r="C1044" s="13"/>
      <c r="D1044" s="13"/>
      <c r="E1044" s="13"/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F1044" s="13"/>
      <c r="AG1044" s="13"/>
      <c r="AH1044" s="13"/>
      <c r="AI1044" s="13"/>
      <c r="AJ1044" s="13"/>
      <c r="AK1044" s="13"/>
      <c r="AL1044" s="13"/>
      <c r="AM1044" s="13"/>
      <c r="AN1044" s="13"/>
      <c r="AO1044" s="13"/>
      <c r="AP1044" s="4"/>
    </row>
    <row r="1045" spans="1:47" s="2" customFormat="1" ht="15.95" customHeight="1" x14ac:dyDescent="0.2">
      <c r="A1045" s="133" t="s">
        <v>92</v>
      </c>
      <c r="B1045" s="134">
        <v>11329</v>
      </c>
      <c r="C1045" s="13"/>
      <c r="D1045" s="13"/>
      <c r="E1045" s="13"/>
      <c r="F1045" s="13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F1045" s="13"/>
      <c r="AG1045" s="13"/>
      <c r="AH1045" s="13"/>
      <c r="AI1045" s="13"/>
      <c r="AJ1045" s="13"/>
      <c r="AK1045" s="13"/>
      <c r="AL1045" s="13"/>
      <c r="AM1045" s="13"/>
      <c r="AN1045" s="13"/>
      <c r="AO1045" s="13"/>
      <c r="AP1045" s="4"/>
    </row>
    <row r="1046" spans="1:47" s="2" customFormat="1" ht="15.95" customHeight="1" x14ac:dyDescent="0.2">
      <c r="A1046" s="133" t="s">
        <v>93</v>
      </c>
      <c r="B1046" s="134">
        <v>30467</v>
      </c>
      <c r="C1046" s="13"/>
      <c r="D1046" s="13"/>
      <c r="E1046" s="13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F1046" s="13"/>
      <c r="AG1046" s="13"/>
      <c r="AH1046" s="13"/>
      <c r="AI1046" s="13"/>
      <c r="AJ1046" s="13"/>
      <c r="AK1046" s="13"/>
      <c r="AL1046" s="13"/>
      <c r="AM1046" s="13"/>
      <c r="AN1046" s="13"/>
      <c r="AO1046" s="13"/>
      <c r="AP1046" s="4"/>
    </row>
    <row r="1047" spans="1:47" s="2" customFormat="1" ht="15.95" customHeight="1" x14ac:dyDescent="0.2">
      <c r="A1047" s="178"/>
      <c r="B1047" s="178"/>
      <c r="C1047" s="178"/>
      <c r="D1047" s="178"/>
      <c r="E1047" s="178"/>
      <c r="F1047" s="178"/>
      <c r="G1047" s="178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F1047" s="13"/>
      <c r="AG1047" s="13"/>
      <c r="AH1047" s="13"/>
      <c r="AI1047" s="13"/>
      <c r="AJ1047" s="13"/>
      <c r="AK1047" s="13"/>
      <c r="AL1047" s="13"/>
      <c r="AM1047" s="13"/>
      <c r="AN1047" s="13"/>
      <c r="AO1047" s="13"/>
      <c r="AP1047" s="13"/>
      <c r="AQ1047" s="13"/>
      <c r="AR1047" s="13"/>
      <c r="AS1047" s="13"/>
      <c r="AT1047" s="13"/>
      <c r="AU1047" s="4"/>
    </row>
    <row r="1048" spans="1:47" s="2" customFormat="1" ht="15.95" customHeight="1" x14ac:dyDescent="0.2">
      <c r="A1048" s="147" t="s">
        <v>275</v>
      </c>
      <c r="B1048" s="147"/>
      <c r="C1048" s="140"/>
      <c r="D1048" s="140"/>
      <c r="E1048" s="140"/>
      <c r="F1048" s="140"/>
      <c r="G1048" s="140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F1048" s="13"/>
      <c r="AG1048" s="13"/>
      <c r="AH1048" s="13"/>
      <c r="AI1048" s="13"/>
      <c r="AJ1048" s="13"/>
      <c r="AK1048" s="13"/>
      <c r="AL1048" s="13"/>
      <c r="AM1048" s="13"/>
      <c r="AN1048" s="13"/>
      <c r="AO1048" s="13"/>
      <c r="AP1048" s="13"/>
      <c r="AQ1048" s="13"/>
      <c r="AR1048" s="13"/>
      <c r="AS1048" s="13"/>
      <c r="AT1048" s="13"/>
      <c r="AU1048" s="4"/>
    </row>
    <row r="1049" spans="1:47" s="2" customFormat="1" ht="15.95" customHeight="1" x14ac:dyDescent="0.2">
      <c r="A1049" s="141" t="s">
        <v>15</v>
      </c>
      <c r="B1049" s="158" t="s">
        <v>261</v>
      </c>
      <c r="C1049" s="44"/>
      <c r="D1049" s="13"/>
      <c r="E1049" s="13"/>
      <c r="F1049" s="13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F1049" s="13"/>
      <c r="AG1049" s="13"/>
      <c r="AH1049" s="13"/>
      <c r="AI1049" s="13"/>
      <c r="AJ1049" s="13"/>
      <c r="AK1049" s="13"/>
      <c r="AL1049" s="4"/>
    </row>
    <row r="1050" spans="1:47" s="2" customFormat="1" ht="15.95" customHeight="1" x14ac:dyDescent="0.2">
      <c r="A1050" s="141"/>
      <c r="B1050" s="163"/>
      <c r="C1050" s="44"/>
      <c r="D1050" s="13"/>
      <c r="E1050" s="13"/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F1050" s="13"/>
      <c r="AG1050" s="13"/>
      <c r="AH1050" s="13"/>
      <c r="AI1050" s="13"/>
      <c r="AJ1050" s="13"/>
      <c r="AK1050" s="13"/>
      <c r="AL1050" s="4"/>
    </row>
    <row r="1051" spans="1:47" s="2" customFormat="1" ht="15.95" customHeight="1" x14ac:dyDescent="0.2">
      <c r="A1051" s="141"/>
      <c r="B1051" s="153"/>
      <c r="C1051" s="44"/>
      <c r="D1051" s="13"/>
      <c r="E1051" s="13"/>
      <c r="F1051" s="13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F1051" s="13"/>
      <c r="AG1051" s="13"/>
      <c r="AH1051" s="13"/>
      <c r="AI1051" s="13"/>
      <c r="AJ1051" s="13"/>
      <c r="AK1051" s="13"/>
      <c r="AL1051" s="4"/>
    </row>
    <row r="1052" spans="1:47" s="2" customFormat="1" ht="15.95" customHeight="1" x14ac:dyDescent="0.2">
      <c r="A1052" s="133" t="s">
        <v>94</v>
      </c>
      <c r="B1052" s="134">
        <v>283470</v>
      </c>
      <c r="C1052" s="44"/>
      <c r="D1052" s="13"/>
      <c r="E1052" s="13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F1052" s="13"/>
      <c r="AG1052" s="13"/>
      <c r="AH1052" s="13"/>
      <c r="AI1052" s="13"/>
      <c r="AJ1052" s="13"/>
      <c r="AK1052" s="13"/>
      <c r="AL1052" s="4"/>
    </row>
    <row r="1053" spans="1:47" s="2" customFormat="1" ht="15.95" customHeight="1" x14ac:dyDescent="0.2">
      <c r="A1053" s="133" t="s">
        <v>95</v>
      </c>
      <c r="B1053" s="134">
        <v>5315</v>
      </c>
      <c r="C1053" s="44"/>
      <c r="D1053" s="13"/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F1053" s="13"/>
      <c r="AG1053" s="13"/>
      <c r="AH1053" s="13"/>
      <c r="AI1053" s="13"/>
      <c r="AJ1053" s="13"/>
      <c r="AK1053" s="13"/>
      <c r="AL1053" s="4"/>
    </row>
    <row r="1054" spans="1:47" s="2" customFormat="1" ht="15.95" customHeight="1" x14ac:dyDescent="0.2">
      <c r="A1054" s="15" t="s">
        <v>2</v>
      </c>
      <c r="B1054" s="53">
        <f>SUM(B1052:B1053,B1020:B1046,B988:B1014,B956:B982)</f>
        <v>1394263</v>
      </c>
      <c r="C1054" s="44"/>
      <c r="D1054" s="13"/>
      <c r="E1054" s="13"/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F1054" s="13"/>
      <c r="AG1054" s="13"/>
      <c r="AH1054" s="13"/>
      <c r="AI1054" s="13"/>
      <c r="AJ1054" s="13"/>
      <c r="AK1054" s="13"/>
      <c r="AL1054" s="4"/>
    </row>
    <row r="1055" spans="1:47" s="2" customFormat="1" ht="15.95" customHeight="1" x14ac:dyDescent="0.2">
      <c r="A1055" s="161" t="s">
        <v>238</v>
      </c>
      <c r="B1055" s="161"/>
      <c r="C1055" s="162"/>
      <c r="D1055" s="162"/>
      <c r="E1055" s="162"/>
      <c r="F1055" s="162"/>
      <c r="G1055" s="162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F1055" s="13"/>
      <c r="AG1055" s="13"/>
      <c r="AH1055" s="13"/>
      <c r="AI1055" s="13"/>
      <c r="AJ1055" s="13"/>
      <c r="AK1055" s="13"/>
      <c r="AL1055" s="13"/>
      <c r="AM1055" s="13"/>
      <c r="AN1055" s="13"/>
      <c r="AO1055" s="13"/>
      <c r="AP1055" s="13"/>
      <c r="AQ1055" s="13"/>
      <c r="AR1055" s="13"/>
      <c r="AS1055" s="13"/>
      <c r="AT1055" s="13"/>
      <c r="AU1055" s="4"/>
    </row>
    <row r="1056" spans="1:47" s="2" customFormat="1" ht="15.95" customHeight="1" x14ac:dyDescent="0.2">
      <c r="A1056" s="140" t="s">
        <v>263</v>
      </c>
      <c r="B1056" s="140"/>
      <c r="C1056" s="140"/>
      <c r="D1056" s="140"/>
      <c r="E1056" s="140"/>
      <c r="F1056" s="140"/>
      <c r="G1056" s="140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F1056" s="13"/>
      <c r="AG1056" s="13"/>
      <c r="AH1056" s="13"/>
      <c r="AI1056" s="13"/>
      <c r="AJ1056" s="13"/>
      <c r="AK1056" s="13"/>
      <c r="AL1056" s="13"/>
      <c r="AM1056" s="13"/>
      <c r="AN1056" s="13"/>
      <c r="AO1056" s="13"/>
      <c r="AP1056" s="13"/>
      <c r="AQ1056" s="13"/>
      <c r="AR1056" s="13"/>
      <c r="AS1056" s="13"/>
      <c r="AT1056" s="13"/>
      <c r="AU1056" s="4"/>
    </row>
    <row r="1057" spans="1:47" s="2" customFormat="1" ht="15.95" customHeight="1" x14ac:dyDescent="0.2">
      <c r="A1057" s="140"/>
      <c r="B1057" s="140"/>
      <c r="C1057" s="140"/>
      <c r="D1057" s="140"/>
      <c r="E1057" s="140"/>
      <c r="F1057" s="140"/>
      <c r="G1057" s="140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F1057" s="13"/>
      <c r="AG1057" s="13"/>
      <c r="AH1057" s="13"/>
      <c r="AI1057" s="13"/>
      <c r="AJ1057" s="13"/>
      <c r="AK1057" s="13"/>
      <c r="AL1057" s="13"/>
      <c r="AM1057" s="13"/>
      <c r="AN1057" s="13"/>
      <c r="AO1057" s="13"/>
      <c r="AP1057" s="13"/>
      <c r="AQ1057" s="13"/>
      <c r="AR1057" s="13"/>
      <c r="AS1057" s="13"/>
      <c r="AT1057" s="13"/>
      <c r="AU1057" s="4"/>
    </row>
    <row r="1058" spans="1:47" s="2" customFormat="1" ht="15.95" customHeight="1" x14ac:dyDescent="0.2">
      <c r="A1058" s="178"/>
      <c r="B1058" s="178"/>
      <c r="C1058" s="178"/>
      <c r="D1058" s="178"/>
      <c r="E1058" s="178"/>
      <c r="F1058" s="178"/>
      <c r="G1058" s="178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F1058" s="13"/>
      <c r="AG1058" s="13"/>
      <c r="AH1058" s="13"/>
      <c r="AI1058" s="13"/>
      <c r="AJ1058" s="13"/>
      <c r="AK1058" s="13"/>
      <c r="AL1058" s="13"/>
      <c r="AM1058" s="13"/>
      <c r="AN1058" s="13"/>
      <c r="AO1058" s="13"/>
      <c r="AP1058" s="13"/>
      <c r="AQ1058" s="13"/>
      <c r="AR1058" s="13"/>
      <c r="AS1058" s="13"/>
      <c r="AT1058" s="13"/>
      <c r="AU1058" s="4"/>
    </row>
    <row r="1059" spans="1:47" s="2" customFormat="1" ht="15.95" customHeight="1" x14ac:dyDescent="0.2">
      <c r="A1059" s="147" t="s">
        <v>276</v>
      </c>
      <c r="B1059" s="147"/>
      <c r="C1059" s="147"/>
      <c r="D1059" s="140"/>
      <c r="E1059" s="140"/>
      <c r="F1059" s="140"/>
      <c r="G1059" s="140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F1059" s="13"/>
      <c r="AG1059" s="13"/>
      <c r="AH1059" s="13"/>
      <c r="AI1059" s="13"/>
      <c r="AJ1059" s="13"/>
      <c r="AK1059" s="13"/>
      <c r="AL1059" s="13"/>
      <c r="AM1059" s="13"/>
      <c r="AN1059" s="13"/>
      <c r="AO1059" s="13"/>
      <c r="AP1059" s="13"/>
      <c r="AQ1059" s="13"/>
      <c r="AR1059" s="13"/>
      <c r="AS1059" s="13"/>
      <c r="AT1059" s="13"/>
      <c r="AU1059" s="4"/>
    </row>
    <row r="1060" spans="1:47" s="2" customFormat="1" ht="15.95" customHeight="1" x14ac:dyDescent="0.2">
      <c r="A1060" s="152" t="s">
        <v>4</v>
      </c>
      <c r="B1060" s="158" t="s">
        <v>260</v>
      </c>
      <c r="C1060" s="158" t="s">
        <v>6</v>
      </c>
      <c r="D1060" s="44"/>
      <c r="E1060" s="13"/>
      <c r="F1060" s="13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F1060" s="13"/>
      <c r="AG1060" s="13"/>
      <c r="AH1060" s="13"/>
      <c r="AI1060" s="13"/>
      <c r="AJ1060" s="13"/>
      <c r="AK1060" s="13"/>
      <c r="AL1060" s="13"/>
      <c r="AM1060" s="13"/>
      <c r="AN1060" s="13"/>
      <c r="AO1060" s="13"/>
      <c r="AP1060" s="13"/>
      <c r="AQ1060" s="4"/>
    </row>
    <row r="1061" spans="1:47" s="2" customFormat="1" ht="15.95" customHeight="1" x14ac:dyDescent="0.2">
      <c r="A1061" s="153"/>
      <c r="B1061" s="160"/>
      <c r="C1061" s="160"/>
      <c r="D1061" s="44"/>
      <c r="E1061" s="13"/>
      <c r="F1061" s="13"/>
      <c r="G1061" s="13"/>
      <c r="H1061" s="13"/>
      <c r="I1061" s="13"/>
      <c r="J1061" s="1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F1061" s="13"/>
      <c r="AG1061" s="13"/>
      <c r="AH1061" s="13"/>
      <c r="AI1061" s="13"/>
      <c r="AJ1061" s="13"/>
      <c r="AK1061" s="13"/>
      <c r="AL1061" s="13"/>
      <c r="AM1061" s="13"/>
      <c r="AN1061" s="13"/>
      <c r="AO1061" s="13"/>
      <c r="AP1061" s="13"/>
      <c r="AQ1061" s="4"/>
    </row>
    <row r="1062" spans="1:47" s="2" customFormat="1" ht="15.95" customHeight="1" x14ac:dyDescent="0.2">
      <c r="A1062" s="14" t="s">
        <v>5</v>
      </c>
      <c r="B1062" s="134">
        <v>545077</v>
      </c>
      <c r="C1062" s="135">
        <v>1</v>
      </c>
      <c r="D1062" s="44"/>
      <c r="E1062" s="13"/>
      <c r="F1062" s="13"/>
      <c r="G1062" s="13"/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F1062" s="13"/>
      <c r="AG1062" s="13"/>
      <c r="AH1062" s="13"/>
      <c r="AI1062" s="13"/>
      <c r="AJ1062" s="13"/>
      <c r="AK1062" s="13"/>
      <c r="AL1062" s="13"/>
      <c r="AM1062" s="13"/>
      <c r="AN1062" s="13"/>
      <c r="AO1062" s="13"/>
      <c r="AP1062" s="13"/>
      <c r="AQ1062" s="4"/>
    </row>
    <row r="1063" spans="1:47" s="2" customFormat="1" ht="15.95" customHeight="1" x14ac:dyDescent="0.2">
      <c r="A1063" s="15" t="s">
        <v>114</v>
      </c>
      <c r="B1063" s="134"/>
      <c r="C1063" s="135"/>
      <c r="D1063" s="44"/>
      <c r="E1063" s="13"/>
      <c r="F1063" s="13"/>
      <c r="G1063" s="13"/>
      <c r="H1063" s="13"/>
      <c r="I1063" s="13"/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F1063" s="13"/>
      <c r="AG1063" s="13"/>
      <c r="AH1063" s="13"/>
      <c r="AI1063" s="13"/>
      <c r="AJ1063" s="13"/>
      <c r="AK1063" s="13"/>
      <c r="AL1063" s="13"/>
      <c r="AM1063" s="13"/>
      <c r="AN1063" s="13"/>
      <c r="AO1063" s="13"/>
      <c r="AP1063" s="13"/>
      <c r="AQ1063" s="4"/>
    </row>
    <row r="1064" spans="1:47" s="2" customFormat="1" ht="15.95" customHeight="1" x14ac:dyDescent="0.2">
      <c r="A1064" s="10" t="s">
        <v>115</v>
      </c>
      <c r="B1064" s="134">
        <v>254946</v>
      </c>
      <c r="C1064" s="135">
        <v>0.46800000000000003</v>
      </c>
      <c r="D1064" s="44"/>
      <c r="E1064" s="13"/>
      <c r="F1064" s="13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F1064" s="13"/>
      <c r="AG1064" s="13"/>
      <c r="AH1064" s="13"/>
      <c r="AI1064" s="13"/>
      <c r="AJ1064" s="13"/>
      <c r="AK1064" s="13"/>
      <c r="AL1064" s="13"/>
      <c r="AM1064" s="13"/>
      <c r="AN1064" s="13"/>
      <c r="AO1064" s="13"/>
      <c r="AP1064" s="13"/>
      <c r="AQ1064" s="4"/>
    </row>
    <row r="1065" spans="1:47" s="2" customFormat="1" ht="15.95" customHeight="1" x14ac:dyDescent="0.2">
      <c r="A1065" s="10" t="s">
        <v>116</v>
      </c>
      <c r="B1065" s="134">
        <v>290131</v>
      </c>
      <c r="C1065" s="135">
        <v>0.53200000000000003</v>
      </c>
      <c r="D1065" s="44"/>
      <c r="E1065" s="13"/>
      <c r="F1065" s="13"/>
      <c r="G1065" s="13"/>
      <c r="H1065" s="13"/>
      <c r="I1065" s="13"/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F1065" s="13"/>
      <c r="AG1065" s="13"/>
      <c r="AH1065" s="13"/>
      <c r="AI1065" s="13"/>
      <c r="AJ1065" s="13"/>
      <c r="AK1065" s="13"/>
      <c r="AL1065" s="13"/>
      <c r="AM1065" s="13"/>
      <c r="AN1065" s="13"/>
      <c r="AO1065" s="13"/>
      <c r="AP1065" s="13"/>
      <c r="AQ1065" s="4"/>
    </row>
    <row r="1066" spans="1:47" s="2" customFormat="1" ht="15.95" customHeight="1" x14ac:dyDescent="0.2">
      <c r="A1066" s="15" t="s">
        <v>111</v>
      </c>
      <c r="B1066" s="134"/>
      <c r="C1066" s="135"/>
      <c r="D1066" s="44"/>
      <c r="E1066" s="13"/>
      <c r="F1066" s="13"/>
      <c r="G1066" s="13"/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F1066" s="13"/>
      <c r="AG1066" s="13"/>
      <c r="AH1066" s="13"/>
      <c r="AI1066" s="13"/>
      <c r="AJ1066" s="13"/>
      <c r="AK1066" s="13"/>
      <c r="AL1066" s="13"/>
      <c r="AM1066" s="13"/>
      <c r="AN1066" s="13"/>
      <c r="AO1066" s="13"/>
      <c r="AP1066" s="13"/>
      <c r="AQ1066" s="4"/>
    </row>
    <row r="1067" spans="1:47" s="2" customFormat="1" ht="15.95" customHeight="1" x14ac:dyDescent="0.2">
      <c r="A1067" s="10" t="s">
        <v>229</v>
      </c>
      <c r="B1067" s="134">
        <v>42667</v>
      </c>
      <c r="C1067" s="135">
        <v>7.8E-2</v>
      </c>
      <c r="D1067" s="44"/>
      <c r="E1067" s="13"/>
      <c r="F1067" s="13"/>
      <c r="G1067" s="13"/>
      <c r="H1067" s="13"/>
      <c r="I1067" s="13"/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F1067" s="13"/>
      <c r="AG1067" s="13"/>
      <c r="AH1067" s="13"/>
      <c r="AI1067" s="13"/>
      <c r="AJ1067" s="13"/>
      <c r="AK1067" s="13"/>
      <c r="AL1067" s="13"/>
      <c r="AM1067" s="13"/>
      <c r="AN1067" s="13"/>
      <c r="AO1067" s="13"/>
      <c r="AP1067" s="13"/>
      <c r="AQ1067" s="4"/>
    </row>
    <row r="1068" spans="1:47" s="2" customFormat="1" ht="15.95" customHeight="1" x14ac:dyDescent="0.2">
      <c r="A1068" s="10" t="s">
        <v>230</v>
      </c>
      <c r="B1068" s="134">
        <v>297829</v>
      </c>
      <c r="C1068" s="135">
        <v>0.54600000000000004</v>
      </c>
      <c r="D1068" s="44"/>
      <c r="E1068" s="13"/>
      <c r="F1068" s="13"/>
      <c r="G1068" s="13"/>
      <c r="H1068" s="13"/>
      <c r="I1068" s="13"/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F1068" s="13"/>
      <c r="AG1068" s="13"/>
      <c r="AH1068" s="13"/>
      <c r="AI1068" s="13"/>
      <c r="AJ1068" s="13"/>
      <c r="AK1068" s="13"/>
      <c r="AL1068" s="13"/>
      <c r="AM1068" s="13"/>
      <c r="AN1068" s="13"/>
      <c r="AO1068" s="13"/>
      <c r="AP1068" s="13"/>
      <c r="AQ1068" s="4"/>
    </row>
    <row r="1069" spans="1:47" s="2" customFormat="1" ht="15.95" customHeight="1" x14ac:dyDescent="0.2">
      <c r="A1069" s="10" t="s">
        <v>231</v>
      </c>
      <c r="B1069" s="134">
        <v>204581</v>
      </c>
      <c r="C1069" s="135">
        <v>0.375</v>
      </c>
      <c r="D1069" s="44"/>
      <c r="E1069" s="13"/>
      <c r="F1069" s="13"/>
      <c r="G1069" s="13"/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F1069" s="13"/>
      <c r="AG1069" s="13"/>
      <c r="AH1069" s="13"/>
      <c r="AI1069" s="13"/>
      <c r="AJ1069" s="13"/>
      <c r="AK1069" s="13"/>
      <c r="AL1069" s="13"/>
      <c r="AM1069" s="13"/>
      <c r="AN1069" s="13"/>
      <c r="AO1069" s="13"/>
      <c r="AP1069" s="13"/>
      <c r="AQ1069" s="4"/>
    </row>
    <row r="1070" spans="1:47" s="2" customFormat="1" ht="15.95" customHeight="1" x14ac:dyDescent="0.2">
      <c r="A1070" s="15" t="s">
        <v>144</v>
      </c>
      <c r="B1070" s="134"/>
      <c r="C1070" s="135"/>
      <c r="D1070" s="44"/>
      <c r="E1070" s="13"/>
      <c r="F1070" s="13"/>
      <c r="G1070" s="13"/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F1070" s="13"/>
      <c r="AG1070" s="13"/>
      <c r="AH1070" s="13"/>
      <c r="AI1070" s="13"/>
      <c r="AJ1070" s="13"/>
      <c r="AK1070" s="13"/>
      <c r="AL1070" s="13"/>
      <c r="AM1070" s="13"/>
      <c r="AN1070" s="13"/>
      <c r="AO1070" s="13"/>
      <c r="AP1070" s="13"/>
      <c r="AQ1070" s="4"/>
    </row>
    <row r="1071" spans="1:47" s="2" customFormat="1" ht="15.95" customHeight="1" x14ac:dyDescent="0.2">
      <c r="A1071" s="10" t="s">
        <v>117</v>
      </c>
      <c r="B1071" s="134">
        <v>342364</v>
      </c>
      <c r="C1071" s="135">
        <v>0.628</v>
      </c>
      <c r="D1071" s="44"/>
      <c r="E1071" s="13"/>
      <c r="F1071" s="13"/>
      <c r="G1071" s="13"/>
      <c r="H1071" s="13"/>
      <c r="I1071" s="13"/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F1071" s="13"/>
      <c r="AG1071" s="13"/>
      <c r="AH1071" s="13"/>
      <c r="AI1071" s="13"/>
      <c r="AJ1071" s="13"/>
      <c r="AK1071" s="13"/>
      <c r="AL1071" s="13"/>
      <c r="AM1071" s="13"/>
      <c r="AN1071" s="13"/>
      <c r="AO1071" s="13"/>
      <c r="AP1071" s="13"/>
      <c r="AQ1071" s="4"/>
    </row>
    <row r="1072" spans="1:47" s="2" customFormat="1" ht="15.95" customHeight="1" x14ac:dyDescent="0.2">
      <c r="A1072" s="10" t="s">
        <v>221</v>
      </c>
      <c r="B1072" s="134">
        <v>173240</v>
      </c>
      <c r="C1072" s="135">
        <v>0.318</v>
      </c>
      <c r="D1072" s="44"/>
      <c r="E1072" s="13"/>
      <c r="F1072" s="13"/>
      <c r="G1072" s="13"/>
      <c r="H1072" s="13"/>
      <c r="I1072" s="13"/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F1072" s="13"/>
      <c r="AG1072" s="13"/>
      <c r="AH1072" s="13"/>
      <c r="AI1072" s="13"/>
      <c r="AJ1072" s="13"/>
      <c r="AK1072" s="13"/>
      <c r="AL1072" s="13"/>
      <c r="AM1072" s="13"/>
      <c r="AN1072" s="13"/>
      <c r="AO1072" s="13"/>
      <c r="AP1072" s="13"/>
      <c r="AQ1072" s="4"/>
    </row>
    <row r="1073" spans="1:47" s="2" customFormat="1" ht="15.95" customHeight="1" x14ac:dyDescent="0.2">
      <c r="A1073" s="10" t="s">
        <v>131</v>
      </c>
      <c r="B1073" s="134">
        <v>2638</v>
      </c>
      <c r="C1073" s="135">
        <v>5.0000000000000001E-3</v>
      </c>
      <c r="D1073" s="44"/>
      <c r="E1073" s="13"/>
      <c r="F1073" s="13"/>
      <c r="G1073" s="13"/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F1073" s="13"/>
      <c r="AG1073" s="13"/>
      <c r="AH1073" s="13"/>
      <c r="AI1073" s="13"/>
      <c r="AJ1073" s="13"/>
      <c r="AK1073" s="13"/>
      <c r="AL1073" s="13"/>
      <c r="AM1073" s="13"/>
      <c r="AN1073" s="13"/>
      <c r="AO1073" s="13"/>
      <c r="AP1073" s="13"/>
      <c r="AQ1073" s="4"/>
    </row>
    <row r="1074" spans="1:47" s="2" customFormat="1" ht="15.95" customHeight="1" x14ac:dyDescent="0.2">
      <c r="A1074" s="10" t="s">
        <v>222</v>
      </c>
      <c r="B1074" s="134">
        <v>9085</v>
      </c>
      <c r="C1074" s="135">
        <v>1.7000000000000001E-2</v>
      </c>
      <c r="D1074" s="44"/>
      <c r="E1074" s="13"/>
      <c r="F1074" s="13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F1074" s="13"/>
      <c r="AG1074" s="13"/>
      <c r="AH1074" s="13"/>
      <c r="AI1074" s="13"/>
      <c r="AJ1074" s="13"/>
      <c r="AK1074" s="13"/>
      <c r="AL1074" s="13"/>
      <c r="AM1074" s="13"/>
      <c r="AN1074" s="13"/>
      <c r="AO1074" s="13"/>
      <c r="AP1074" s="13"/>
      <c r="AQ1074" s="4"/>
    </row>
    <row r="1075" spans="1:47" s="2" customFormat="1" ht="15.95" customHeight="1" x14ac:dyDescent="0.2">
      <c r="A1075" s="10" t="s">
        <v>232</v>
      </c>
      <c r="B1075" s="134">
        <v>69</v>
      </c>
      <c r="C1075" s="135">
        <v>0</v>
      </c>
      <c r="D1075" s="44"/>
      <c r="E1075" s="13"/>
      <c r="F1075" s="13"/>
      <c r="G1075" s="13"/>
      <c r="H1075" s="13"/>
      <c r="I1075" s="13"/>
      <c r="J1075" s="13"/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F1075" s="13"/>
      <c r="AG1075" s="13"/>
      <c r="AH1075" s="13"/>
      <c r="AI1075" s="13"/>
      <c r="AJ1075" s="13"/>
      <c r="AK1075" s="13"/>
      <c r="AL1075" s="13"/>
      <c r="AM1075" s="13"/>
      <c r="AN1075" s="13"/>
      <c r="AO1075" s="13"/>
      <c r="AP1075" s="13"/>
      <c r="AQ1075" s="4"/>
    </row>
    <row r="1076" spans="1:47" s="2" customFormat="1" ht="15.95" customHeight="1" x14ac:dyDescent="0.2">
      <c r="A1076" s="10" t="s">
        <v>119</v>
      </c>
      <c r="B1076" s="134">
        <v>4279</v>
      </c>
      <c r="C1076" s="135">
        <v>8.0000000000000002E-3</v>
      </c>
      <c r="D1076" s="44"/>
      <c r="E1076" s="13"/>
      <c r="F1076" s="13"/>
      <c r="G1076" s="13"/>
      <c r="H1076" s="13"/>
      <c r="I1076" s="13"/>
      <c r="J1076" s="13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F1076" s="13"/>
      <c r="AG1076" s="13"/>
      <c r="AH1076" s="13"/>
      <c r="AI1076" s="13"/>
      <c r="AJ1076" s="13"/>
      <c r="AK1076" s="13"/>
      <c r="AL1076" s="13"/>
      <c r="AM1076" s="13"/>
      <c r="AN1076" s="13"/>
      <c r="AO1076" s="13"/>
      <c r="AP1076" s="13"/>
      <c r="AQ1076" s="4"/>
    </row>
    <row r="1077" spans="1:47" s="2" customFormat="1" ht="15.95" customHeight="1" x14ac:dyDescent="0.2">
      <c r="A1077" s="10" t="s">
        <v>120</v>
      </c>
      <c r="B1077" s="134">
        <v>13402</v>
      </c>
      <c r="C1077" s="135">
        <v>2.5000000000000001E-2</v>
      </c>
      <c r="D1077" s="44"/>
      <c r="E1077" s="13"/>
      <c r="F1077" s="13"/>
      <c r="G1077" s="13"/>
      <c r="H1077" s="13"/>
      <c r="I1077" s="13"/>
      <c r="J1077" s="13"/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F1077" s="13"/>
      <c r="AG1077" s="13"/>
      <c r="AH1077" s="13"/>
      <c r="AI1077" s="13"/>
      <c r="AJ1077" s="13"/>
      <c r="AK1077" s="13"/>
      <c r="AL1077" s="13"/>
      <c r="AM1077" s="13"/>
      <c r="AN1077" s="13"/>
      <c r="AO1077" s="13"/>
      <c r="AP1077" s="13"/>
      <c r="AQ1077" s="4"/>
    </row>
    <row r="1078" spans="1:47" s="2" customFormat="1" ht="15.95" customHeight="1" x14ac:dyDescent="0.2">
      <c r="A1078" s="15" t="s">
        <v>152</v>
      </c>
      <c r="B1078" s="134"/>
      <c r="C1078" s="135"/>
      <c r="D1078" s="44"/>
      <c r="E1078" s="13"/>
      <c r="F1078" s="13"/>
      <c r="G1078" s="13"/>
      <c r="H1078" s="13"/>
      <c r="I1078" s="13"/>
      <c r="J1078" s="13"/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F1078" s="13"/>
      <c r="AG1078" s="13"/>
      <c r="AH1078" s="13"/>
      <c r="AI1078" s="13"/>
      <c r="AJ1078" s="13"/>
      <c r="AK1078" s="13"/>
      <c r="AL1078" s="13"/>
      <c r="AM1078" s="13"/>
      <c r="AN1078" s="13"/>
      <c r="AO1078" s="13"/>
      <c r="AP1078" s="13"/>
      <c r="AQ1078" s="4"/>
    </row>
    <row r="1079" spans="1:47" s="2" customFormat="1" ht="15.95" customHeight="1" x14ac:dyDescent="0.2">
      <c r="A1079" s="12" t="s">
        <v>121</v>
      </c>
      <c r="B1079" s="134">
        <v>16406</v>
      </c>
      <c r="C1079" s="135">
        <v>0.03</v>
      </c>
      <c r="D1079" s="44"/>
      <c r="E1079" s="13"/>
      <c r="F1079" s="13"/>
      <c r="G1079" s="13"/>
      <c r="H1079" s="13"/>
      <c r="I1079" s="13"/>
      <c r="J1079" s="13"/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F1079" s="13"/>
      <c r="AG1079" s="13"/>
      <c r="AH1079" s="13"/>
      <c r="AI1079" s="13"/>
      <c r="AJ1079" s="13"/>
      <c r="AK1079" s="13"/>
      <c r="AL1079" s="13"/>
      <c r="AM1079" s="13"/>
      <c r="AN1079" s="13"/>
      <c r="AO1079" s="13"/>
      <c r="AP1079" s="13"/>
      <c r="AQ1079" s="4"/>
    </row>
    <row r="1080" spans="1:47" s="2" customFormat="1" ht="15.95" customHeight="1" x14ac:dyDescent="0.2">
      <c r="A1080" s="161" t="s">
        <v>238</v>
      </c>
      <c r="B1080" s="161"/>
      <c r="C1080" s="161"/>
      <c r="D1080" s="162"/>
      <c r="E1080" s="162"/>
      <c r="F1080" s="162"/>
      <c r="G1080" s="162"/>
      <c r="H1080" s="13"/>
      <c r="I1080" s="13"/>
      <c r="J1080" s="13"/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F1080" s="13"/>
      <c r="AG1080" s="13"/>
      <c r="AH1080" s="13"/>
      <c r="AI1080" s="13"/>
      <c r="AJ1080" s="13"/>
      <c r="AK1080" s="13"/>
      <c r="AL1080" s="13"/>
      <c r="AM1080" s="13"/>
      <c r="AN1080" s="13"/>
      <c r="AO1080" s="13"/>
      <c r="AP1080" s="13"/>
      <c r="AQ1080" s="13"/>
      <c r="AR1080" s="13"/>
      <c r="AS1080" s="13"/>
      <c r="AT1080" s="13"/>
      <c r="AU1080" s="4"/>
    </row>
    <row r="1081" spans="1:47" s="2" customFormat="1" ht="15.95" customHeight="1" x14ac:dyDescent="0.2">
      <c r="A1081" s="140" t="s">
        <v>263</v>
      </c>
      <c r="B1081" s="140"/>
      <c r="C1081" s="140"/>
      <c r="D1081" s="140"/>
      <c r="E1081" s="140"/>
      <c r="F1081" s="140"/>
      <c r="G1081" s="140"/>
      <c r="H1081" s="13"/>
      <c r="I1081" s="13"/>
      <c r="J1081" s="13"/>
      <c r="K1081" s="13"/>
      <c r="L1081" s="13"/>
      <c r="M1081" s="13"/>
      <c r="N1081" s="13"/>
      <c r="O1081" s="13"/>
      <c r="P1081" s="13"/>
      <c r="Q1081" s="13"/>
      <c r="R1081" s="13"/>
      <c r="S1081" s="13"/>
      <c r="T1081" s="13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F1081" s="13"/>
      <c r="AG1081" s="13"/>
      <c r="AH1081" s="13"/>
      <c r="AI1081" s="13"/>
      <c r="AJ1081" s="13"/>
      <c r="AK1081" s="13"/>
      <c r="AL1081" s="13"/>
      <c r="AM1081" s="13"/>
      <c r="AN1081" s="13"/>
      <c r="AO1081" s="13"/>
      <c r="AP1081" s="13"/>
      <c r="AQ1081" s="13"/>
      <c r="AR1081" s="13"/>
      <c r="AS1081" s="13"/>
      <c r="AT1081" s="13"/>
      <c r="AU1081" s="4"/>
    </row>
    <row r="1082" spans="1:47" s="2" customFormat="1" ht="15.95" customHeight="1" x14ac:dyDescent="0.2">
      <c r="A1082" s="166"/>
      <c r="B1082" s="166"/>
      <c r="C1082" s="166"/>
      <c r="D1082" s="166"/>
      <c r="E1082" s="166"/>
      <c r="F1082" s="166"/>
      <c r="G1082" s="166"/>
      <c r="H1082" s="13"/>
      <c r="I1082" s="13"/>
      <c r="J1082" s="13"/>
      <c r="K1082" s="13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F1082" s="13"/>
      <c r="AG1082" s="13"/>
      <c r="AH1082" s="13"/>
      <c r="AI1082" s="13"/>
      <c r="AJ1082" s="13"/>
      <c r="AK1082" s="13"/>
      <c r="AL1082" s="13"/>
      <c r="AM1082" s="13"/>
      <c r="AN1082" s="13"/>
      <c r="AO1082" s="13"/>
      <c r="AP1082" s="13"/>
      <c r="AQ1082" s="13"/>
      <c r="AR1082" s="13"/>
      <c r="AS1082" s="13"/>
      <c r="AT1082" s="13"/>
      <c r="AU1082" s="4"/>
    </row>
    <row r="1083" spans="1:47" s="2" customFormat="1" ht="15.95" customHeight="1" x14ac:dyDescent="0.2">
      <c r="A1083" s="147" t="s">
        <v>329</v>
      </c>
      <c r="B1083" s="147"/>
      <c r="C1083" s="147"/>
      <c r="D1083" s="147"/>
      <c r="E1083" s="140"/>
      <c r="F1083" s="140"/>
      <c r="G1083" s="140"/>
      <c r="H1083" s="13"/>
      <c r="I1083" s="13"/>
      <c r="J1083" s="13"/>
      <c r="K1083" s="13"/>
      <c r="L1083" s="13"/>
      <c r="M1083" s="13"/>
      <c r="N1083" s="13"/>
      <c r="O1083" s="13"/>
      <c r="P1083" s="13"/>
      <c r="Q1083" s="13"/>
      <c r="R1083" s="13"/>
      <c r="S1083" s="13"/>
      <c r="T1083" s="13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F1083" s="13"/>
      <c r="AG1083" s="13"/>
      <c r="AH1083" s="13"/>
      <c r="AI1083" s="13"/>
      <c r="AJ1083" s="13"/>
      <c r="AK1083" s="13"/>
      <c r="AL1083" s="13"/>
      <c r="AM1083" s="13"/>
      <c r="AN1083" s="13"/>
      <c r="AO1083" s="13"/>
      <c r="AP1083" s="13"/>
      <c r="AQ1083" s="13"/>
      <c r="AR1083" s="13"/>
      <c r="AS1083" s="13"/>
      <c r="AT1083" s="13"/>
      <c r="AU1083" s="4"/>
    </row>
    <row r="1084" spans="1:47" s="2" customFormat="1" ht="15.95" customHeight="1" x14ac:dyDescent="0.2">
      <c r="A1084" s="152" t="s">
        <v>15</v>
      </c>
      <c r="B1084" s="152">
        <v>2014</v>
      </c>
      <c r="C1084" s="152">
        <v>2017</v>
      </c>
      <c r="D1084" s="141" t="s">
        <v>327</v>
      </c>
      <c r="E1084" s="13"/>
      <c r="F1084" s="13"/>
      <c r="G1084" s="13"/>
      <c r="H1084" s="13"/>
      <c r="I1084" s="13"/>
      <c r="J1084" s="13"/>
      <c r="K1084" s="13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F1084" s="13"/>
      <c r="AG1084" s="13"/>
      <c r="AH1084" s="13"/>
      <c r="AI1084" s="13"/>
      <c r="AJ1084" s="13"/>
      <c r="AK1084" s="13"/>
      <c r="AL1084" s="13"/>
      <c r="AM1084" s="13"/>
      <c r="AN1084" s="13"/>
      <c r="AO1084" s="13"/>
      <c r="AP1084" s="13"/>
      <c r="AQ1084" s="13"/>
      <c r="AR1084" s="4"/>
    </row>
    <row r="1085" spans="1:47" s="2" customFormat="1" ht="15.95" customHeight="1" x14ac:dyDescent="0.2">
      <c r="A1085" s="163"/>
      <c r="B1085" s="163"/>
      <c r="C1085" s="163"/>
      <c r="D1085" s="141"/>
      <c r="E1085" s="13"/>
      <c r="F1085" s="13"/>
      <c r="G1085" s="13"/>
      <c r="H1085" s="13"/>
      <c r="I1085" s="13"/>
      <c r="J1085" s="13"/>
      <c r="K1085" s="13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F1085" s="13"/>
      <c r="AG1085" s="13"/>
      <c r="AH1085" s="13"/>
      <c r="AI1085" s="13"/>
      <c r="AJ1085" s="13"/>
      <c r="AK1085" s="13"/>
      <c r="AL1085" s="13"/>
      <c r="AM1085" s="13"/>
      <c r="AN1085" s="13"/>
      <c r="AO1085" s="13"/>
      <c r="AP1085" s="13"/>
      <c r="AQ1085" s="13"/>
      <c r="AR1085" s="4"/>
    </row>
    <row r="1086" spans="1:47" s="2" customFormat="1" ht="15.95" customHeight="1" x14ac:dyDescent="0.2">
      <c r="A1086" s="153"/>
      <c r="B1086" s="153"/>
      <c r="C1086" s="153"/>
      <c r="D1086" s="141"/>
      <c r="E1086" s="13"/>
      <c r="F1086" s="13"/>
      <c r="G1086" s="13"/>
      <c r="H1086" s="13"/>
      <c r="I1086" s="13"/>
      <c r="J1086" s="13"/>
      <c r="K1086" s="13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F1086" s="13"/>
      <c r="AG1086" s="13"/>
      <c r="AH1086" s="13"/>
      <c r="AI1086" s="13"/>
      <c r="AJ1086" s="13"/>
      <c r="AK1086" s="13"/>
      <c r="AL1086" s="13"/>
      <c r="AM1086" s="13"/>
      <c r="AN1086" s="13"/>
      <c r="AO1086" s="13"/>
      <c r="AP1086" s="13"/>
      <c r="AQ1086" s="13"/>
      <c r="AR1086" s="4"/>
    </row>
    <row r="1087" spans="1:47" s="2" customFormat="1" ht="15.95" customHeight="1" x14ac:dyDescent="0.2">
      <c r="A1087" s="5" t="s">
        <v>206</v>
      </c>
      <c r="B1087" s="43">
        <v>0</v>
      </c>
      <c r="C1087" s="43">
        <v>0</v>
      </c>
      <c r="D1087" s="118" t="s">
        <v>328</v>
      </c>
      <c r="E1087" s="44"/>
      <c r="F1087" s="13"/>
      <c r="G1087" s="13"/>
      <c r="H1087" s="13"/>
      <c r="I1087" s="13"/>
      <c r="J1087" s="13"/>
      <c r="K1087" s="13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F1087" s="13"/>
      <c r="AG1087" s="13"/>
      <c r="AH1087" s="13"/>
      <c r="AI1087" s="13"/>
      <c r="AJ1087" s="13"/>
      <c r="AK1087" s="13"/>
      <c r="AL1087" s="13"/>
      <c r="AM1087" s="13"/>
      <c r="AN1087" s="13"/>
      <c r="AO1087" s="13"/>
      <c r="AP1087" s="13"/>
      <c r="AQ1087" s="13"/>
      <c r="AR1087" s="4"/>
    </row>
    <row r="1088" spans="1:47" s="2" customFormat="1" ht="15.95" customHeight="1" x14ac:dyDescent="0.2">
      <c r="A1088" s="26" t="s">
        <v>17</v>
      </c>
      <c r="B1088" s="66">
        <v>379</v>
      </c>
      <c r="C1088" s="66">
        <v>271</v>
      </c>
      <c r="D1088" s="119">
        <f t="shared" ref="D1088:D1113" si="20">(C1088-B1088)/B1088</f>
        <v>-0.28496042216358841</v>
      </c>
      <c r="E1088" s="44"/>
      <c r="F1088" s="13"/>
      <c r="G1088" s="13"/>
      <c r="H1088" s="13"/>
      <c r="I1088" s="13"/>
      <c r="J1088" s="13"/>
      <c r="K1088" s="13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F1088" s="13"/>
      <c r="AG1088" s="13"/>
      <c r="AH1088" s="13"/>
      <c r="AI1088" s="13"/>
      <c r="AJ1088" s="13"/>
      <c r="AK1088" s="13"/>
      <c r="AL1088" s="13"/>
      <c r="AM1088" s="13"/>
      <c r="AN1088" s="13"/>
      <c r="AO1088" s="13"/>
      <c r="AP1088" s="13"/>
      <c r="AQ1088" s="13"/>
      <c r="AR1088" s="4"/>
    </row>
    <row r="1089" spans="1:44" s="2" customFormat="1" ht="15.95" customHeight="1" x14ac:dyDescent="0.2">
      <c r="A1089" s="26" t="s">
        <v>18</v>
      </c>
      <c r="B1089" s="66">
        <v>3678</v>
      </c>
      <c r="C1089" s="66">
        <v>2780</v>
      </c>
      <c r="D1089" s="119">
        <f t="shared" si="20"/>
        <v>-0.24415443175638935</v>
      </c>
      <c r="E1089" s="44"/>
      <c r="F1089" s="13"/>
      <c r="G1089" s="13"/>
      <c r="H1089" s="13"/>
      <c r="I1089" s="13"/>
      <c r="J1089" s="13"/>
      <c r="K1089" s="13"/>
      <c r="L1089" s="13"/>
      <c r="M1089" s="13"/>
      <c r="N1089" s="13"/>
      <c r="O1089" s="13"/>
      <c r="P1089" s="13"/>
      <c r="Q1089" s="13"/>
      <c r="R1089" s="13"/>
      <c r="S1089" s="13"/>
      <c r="T1089" s="13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F1089" s="13"/>
      <c r="AG1089" s="13"/>
      <c r="AH1089" s="13"/>
      <c r="AI1089" s="13"/>
      <c r="AJ1089" s="13"/>
      <c r="AK1089" s="13"/>
      <c r="AL1089" s="13"/>
      <c r="AM1089" s="13"/>
      <c r="AN1089" s="13"/>
      <c r="AO1089" s="13"/>
      <c r="AP1089" s="13"/>
      <c r="AQ1089" s="13"/>
      <c r="AR1089" s="4"/>
    </row>
    <row r="1090" spans="1:44" s="2" customFormat="1" ht="15.95" customHeight="1" x14ac:dyDescent="0.2">
      <c r="A1090" s="26" t="s">
        <v>19</v>
      </c>
      <c r="B1090" s="66">
        <v>1922</v>
      </c>
      <c r="C1090" s="66">
        <v>1231</v>
      </c>
      <c r="D1090" s="119">
        <f t="shared" si="20"/>
        <v>-0.3595213319458897</v>
      </c>
      <c r="E1090" s="44"/>
      <c r="F1090" s="13"/>
      <c r="G1090" s="13"/>
      <c r="H1090" s="13"/>
      <c r="I1090" s="13"/>
      <c r="J1090" s="13"/>
      <c r="K1090" s="13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F1090" s="13"/>
      <c r="AG1090" s="13"/>
      <c r="AH1090" s="13"/>
      <c r="AI1090" s="13"/>
      <c r="AJ1090" s="13"/>
      <c r="AK1090" s="13"/>
      <c r="AL1090" s="13"/>
      <c r="AM1090" s="13"/>
      <c r="AN1090" s="13"/>
      <c r="AO1090" s="13"/>
      <c r="AP1090" s="13"/>
      <c r="AQ1090" s="13"/>
      <c r="AR1090" s="4"/>
    </row>
    <row r="1091" spans="1:44" s="2" customFormat="1" ht="15.95" customHeight="1" x14ac:dyDescent="0.2">
      <c r="A1091" s="26" t="s">
        <v>20</v>
      </c>
      <c r="B1091" s="66">
        <v>879</v>
      </c>
      <c r="C1091" s="66">
        <v>695</v>
      </c>
      <c r="D1091" s="119">
        <f t="shared" si="20"/>
        <v>-0.20932878270762229</v>
      </c>
      <c r="E1091" s="44"/>
      <c r="F1091" s="13"/>
      <c r="G1091" s="13"/>
      <c r="H1091" s="13"/>
      <c r="I1091" s="13"/>
      <c r="J1091" s="13"/>
      <c r="K1091" s="13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F1091" s="13"/>
      <c r="AG1091" s="13"/>
      <c r="AH1091" s="13"/>
      <c r="AI1091" s="13"/>
      <c r="AJ1091" s="13"/>
      <c r="AK1091" s="13"/>
      <c r="AL1091" s="13"/>
      <c r="AM1091" s="13"/>
      <c r="AN1091" s="13"/>
      <c r="AO1091" s="13"/>
      <c r="AP1091" s="13"/>
      <c r="AQ1091" s="13"/>
      <c r="AR1091" s="4"/>
    </row>
    <row r="1092" spans="1:44" s="2" customFormat="1" ht="15.95" customHeight="1" x14ac:dyDescent="0.2">
      <c r="A1092" s="26" t="s">
        <v>21</v>
      </c>
      <c r="B1092" s="66">
        <v>1158</v>
      </c>
      <c r="C1092" s="66">
        <v>808</v>
      </c>
      <c r="D1092" s="119">
        <f t="shared" si="20"/>
        <v>-0.30224525043177891</v>
      </c>
      <c r="E1092" s="44"/>
      <c r="F1092" s="13"/>
      <c r="G1092" s="13"/>
      <c r="H1092" s="13"/>
      <c r="I1092" s="13"/>
      <c r="J1092" s="13"/>
      <c r="K1092" s="13"/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F1092" s="13"/>
      <c r="AG1092" s="13"/>
      <c r="AH1092" s="13"/>
      <c r="AI1092" s="13"/>
      <c r="AJ1092" s="13"/>
      <c r="AK1092" s="13"/>
      <c r="AL1092" s="13"/>
      <c r="AM1092" s="13"/>
      <c r="AN1092" s="13"/>
      <c r="AO1092" s="13"/>
      <c r="AP1092" s="13"/>
      <c r="AQ1092" s="13"/>
      <c r="AR1092" s="4"/>
    </row>
    <row r="1093" spans="1:44" s="2" customFormat="1" ht="15.95" customHeight="1" x14ac:dyDescent="0.2">
      <c r="A1093" s="26" t="s">
        <v>22</v>
      </c>
      <c r="B1093" s="66">
        <v>471</v>
      </c>
      <c r="C1093" s="66">
        <v>431</v>
      </c>
      <c r="D1093" s="119">
        <f t="shared" si="20"/>
        <v>-8.4925690021231418E-2</v>
      </c>
      <c r="E1093" s="44"/>
      <c r="F1093" s="13"/>
      <c r="G1093" s="13"/>
      <c r="H1093" s="13"/>
      <c r="I1093" s="13"/>
      <c r="J1093" s="13"/>
      <c r="K1093" s="13"/>
      <c r="L1093" s="13"/>
      <c r="M1093" s="13"/>
      <c r="N1093" s="13"/>
      <c r="O1093" s="13"/>
      <c r="P1093" s="13"/>
      <c r="Q1093" s="13"/>
      <c r="R1093" s="13"/>
      <c r="S1093" s="13"/>
      <c r="T1093" s="13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F1093" s="13"/>
      <c r="AG1093" s="13"/>
      <c r="AH1093" s="13"/>
      <c r="AI1093" s="13"/>
      <c r="AJ1093" s="13"/>
      <c r="AK1093" s="13"/>
      <c r="AL1093" s="13"/>
      <c r="AM1093" s="13"/>
      <c r="AN1093" s="13"/>
      <c r="AO1093" s="13"/>
      <c r="AP1093" s="13"/>
      <c r="AQ1093" s="13"/>
      <c r="AR1093" s="4"/>
    </row>
    <row r="1094" spans="1:44" s="2" customFormat="1" ht="15.95" customHeight="1" x14ac:dyDescent="0.2">
      <c r="A1094" s="26" t="s">
        <v>23</v>
      </c>
      <c r="B1094" s="66">
        <v>2174</v>
      </c>
      <c r="C1094" s="66">
        <v>1411</v>
      </c>
      <c r="D1094" s="119">
        <f t="shared" si="20"/>
        <v>-0.35096596136154556</v>
      </c>
      <c r="E1094" s="44"/>
      <c r="F1094" s="13"/>
      <c r="G1094" s="13"/>
      <c r="H1094" s="13"/>
      <c r="I1094" s="13"/>
      <c r="J1094" s="13"/>
      <c r="K1094" s="13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F1094" s="13"/>
      <c r="AG1094" s="13"/>
      <c r="AH1094" s="13"/>
      <c r="AI1094" s="13"/>
      <c r="AJ1094" s="13"/>
      <c r="AK1094" s="13"/>
      <c r="AL1094" s="13"/>
      <c r="AM1094" s="13"/>
      <c r="AN1094" s="13"/>
      <c r="AO1094" s="13"/>
      <c r="AP1094" s="13"/>
      <c r="AQ1094" s="13"/>
      <c r="AR1094" s="4"/>
    </row>
    <row r="1095" spans="1:44" s="2" customFormat="1" ht="15.95" customHeight="1" x14ac:dyDescent="0.2">
      <c r="A1095" s="26" t="s">
        <v>24</v>
      </c>
      <c r="B1095" s="66">
        <v>5525</v>
      </c>
      <c r="C1095" s="66">
        <v>4778</v>
      </c>
      <c r="D1095" s="119">
        <f t="shared" si="20"/>
        <v>-0.13520361990950228</v>
      </c>
      <c r="E1095" s="44"/>
      <c r="F1095" s="13"/>
      <c r="G1095" s="13"/>
      <c r="H1095" s="13"/>
      <c r="I1095" s="13"/>
      <c r="J1095" s="13"/>
      <c r="K1095" s="13"/>
      <c r="L1095" s="13"/>
      <c r="M1095" s="13"/>
      <c r="N1095" s="13"/>
      <c r="O1095" s="13"/>
      <c r="P1095" s="13"/>
      <c r="Q1095" s="13"/>
      <c r="R1095" s="13"/>
      <c r="S1095" s="13"/>
      <c r="T1095" s="13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F1095" s="13"/>
      <c r="AG1095" s="13"/>
      <c r="AH1095" s="13"/>
      <c r="AI1095" s="13"/>
      <c r="AJ1095" s="13"/>
      <c r="AK1095" s="13"/>
      <c r="AL1095" s="13"/>
      <c r="AM1095" s="13"/>
      <c r="AN1095" s="13"/>
      <c r="AO1095" s="13"/>
      <c r="AP1095" s="13"/>
      <c r="AQ1095" s="13"/>
      <c r="AR1095" s="4"/>
    </row>
    <row r="1096" spans="1:44" s="2" customFormat="1" ht="15.95" customHeight="1" x14ac:dyDescent="0.2">
      <c r="A1096" s="26" t="s">
        <v>25</v>
      </c>
      <c r="B1096" s="66">
        <v>702</v>
      </c>
      <c r="C1096" s="66">
        <v>466</v>
      </c>
      <c r="D1096" s="119">
        <f t="shared" si="20"/>
        <v>-0.33618233618233617</v>
      </c>
      <c r="E1096" s="44"/>
      <c r="F1096" s="13"/>
      <c r="G1096" s="13"/>
      <c r="H1096" s="13"/>
      <c r="I1096" s="13"/>
      <c r="J1096" s="13"/>
      <c r="K1096" s="13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F1096" s="13"/>
      <c r="AG1096" s="13"/>
      <c r="AH1096" s="13"/>
      <c r="AI1096" s="13"/>
      <c r="AJ1096" s="13"/>
      <c r="AK1096" s="13"/>
      <c r="AL1096" s="13"/>
      <c r="AM1096" s="13"/>
      <c r="AN1096" s="13"/>
      <c r="AO1096" s="13"/>
      <c r="AP1096" s="13"/>
      <c r="AQ1096" s="13"/>
      <c r="AR1096" s="4"/>
    </row>
    <row r="1097" spans="1:44" s="2" customFormat="1" ht="15.95" customHeight="1" x14ac:dyDescent="0.2">
      <c r="A1097" s="26" t="s">
        <v>26</v>
      </c>
      <c r="B1097" s="66">
        <v>8035</v>
      </c>
      <c r="C1097" s="66">
        <v>6303</v>
      </c>
      <c r="D1097" s="119">
        <f t="shared" si="20"/>
        <v>-0.21555693839452394</v>
      </c>
      <c r="E1097" s="44"/>
      <c r="F1097" s="13"/>
      <c r="G1097" s="13"/>
      <c r="H1097" s="13"/>
      <c r="I1097" s="13"/>
      <c r="J1097" s="13"/>
      <c r="K1097" s="13"/>
      <c r="L1097" s="13"/>
      <c r="M1097" s="13"/>
      <c r="N1097" s="13"/>
      <c r="O1097" s="13"/>
      <c r="P1097" s="13"/>
      <c r="Q1097" s="13"/>
      <c r="R1097" s="13"/>
      <c r="S1097" s="13"/>
      <c r="T1097" s="13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F1097" s="13"/>
      <c r="AG1097" s="13"/>
      <c r="AH1097" s="13"/>
      <c r="AI1097" s="13"/>
      <c r="AJ1097" s="13"/>
      <c r="AK1097" s="13"/>
      <c r="AL1097" s="13"/>
      <c r="AM1097" s="13"/>
      <c r="AN1097" s="13"/>
      <c r="AO1097" s="13"/>
      <c r="AP1097" s="13"/>
      <c r="AQ1097" s="13"/>
      <c r="AR1097" s="4"/>
    </row>
    <row r="1098" spans="1:44" s="2" customFormat="1" ht="15.95" customHeight="1" x14ac:dyDescent="0.2">
      <c r="A1098" s="26" t="s">
        <v>27</v>
      </c>
      <c r="B1098" s="66">
        <v>1846</v>
      </c>
      <c r="C1098" s="66">
        <v>1330</v>
      </c>
      <c r="D1098" s="119">
        <f t="shared" si="20"/>
        <v>-0.27952329360780065</v>
      </c>
      <c r="E1098" s="44"/>
      <c r="F1098" s="13"/>
      <c r="G1098" s="13"/>
      <c r="H1098" s="13"/>
      <c r="I1098" s="13"/>
      <c r="J1098" s="13"/>
      <c r="K1098" s="13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F1098" s="13"/>
      <c r="AG1098" s="13"/>
      <c r="AH1098" s="13"/>
      <c r="AI1098" s="13"/>
      <c r="AJ1098" s="13"/>
      <c r="AK1098" s="13"/>
      <c r="AL1098" s="13"/>
      <c r="AM1098" s="13"/>
      <c r="AN1098" s="13"/>
      <c r="AO1098" s="13"/>
      <c r="AP1098" s="13"/>
      <c r="AQ1098" s="13"/>
      <c r="AR1098" s="4"/>
    </row>
    <row r="1099" spans="1:44" s="2" customFormat="1" ht="15.95" customHeight="1" x14ac:dyDescent="0.2">
      <c r="A1099" s="26" t="s">
        <v>28</v>
      </c>
      <c r="B1099" s="66">
        <v>8416</v>
      </c>
      <c r="C1099" s="66">
        <v>6490</v>
      </c>
      <c r="D1099" s="119">
        <f t="shared" si="20"/>
        <v>-0.22884980988593157</v>
      </c>
      <c r="E1099" s="44"/>
      <c r="F1099" s="13"/>
      <c r="G1099" s="13"/>
      <c r="H1099" s="13"/>
      <c r="I1099" s="13"/>
      <c r="J1099" s="13"/>
      <c r="K1099" s="13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F1099" s="13"/>
      <c r="AG1099" s="13"/>
      <c r="AH1099" s="13"/>
      <c r="AI1099" s="13"/>
      <c r="AJ1099" s="13"/>
      <c r="AK1099" s="13"/>
      <c r="AL1099" s="13"/>
      <c r="AM1099" s="13"/>
      <c r="AN1099" s="13"/>
      <c r="AO1099" s="13"/>
      <c r="AP1099" s="13"/>
      <c r="AQ1099" s="13"/>
      <c r="AR1099" s="4"/>
    </row>
    <row r="1100" spans="1:44" s="2" customFormat="1" ht="15.95" customHeight="1" x14ac:dyDescent="0.2">
      <c r="A1100" s="26" t="s">
        <v>29</v>
      </c>
      <c r="B1100" s="66">
        <v>2352</v>
      </c>
      <c r="C1100" s="66">
        <v>1857</v>
      </c>
      <c r="D1100" s="119">
        <f t="shared" si="20"/>
        <v>-0.21045918367346939</v>
      </c>
      <c r="E1100" s="44"/>
      <c r="F1100" s="13"/>
      <c r="G1100" s="13"/>
      <c r="H1100" s="13"/>
      <c r="I1100" s="13"/>
      <c r="J1100" s="13"/>
      <c r="K1100" s="13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F1100" s="13"/>
      <c r="AG1100" s="13"/>
      <c r="AH1100" s="13"/>
      <c r="AI1100" s="13"/>
      <c r="AJ1100" s="13"/>
      <c r="AK1100" s="13"/>
      <c r="AL1100" s="13"/>
      <c r="AM1100" s="13"/>
      <c r="AN1100" s="13"/>
      <c r="AO1100" s="13"/>
      <c r="AP1100" s="13"/>
      <c r="AQ1100" s="13"/>
      <c r="AR1100" s="4"/>
    </row>
    <row r="1101" spans="1:44" s="2" customFormat="1" ht="15.95" customHeight="1" x14ac:dyDescent="0.2">
      <c r="A1101" s="26" t="s">
        <v>201</v>
      </c>
      <c r="B1101" s="66">
        <v>0</v>
      </c>
      <c r="C1101" s="66">
        <v>0</v>
      </c>
      <c r="D1101" s="119" t="s">
        <v>328</v>
      </c>
      <c r="E1101" s="44"/>
      <c r="F1101" s="13"/>
      <c r="G1101" s="13"/>
      <c r="H1101" s="13"/>
      <c r="I1101" s="13"/>
      <c r="J1101" s="13"/>
      <c r="K1101" s="13"/>
      <c r="L1101" s="13"/>
      <c r="M1101" s="13"/>
      <c r="N1101" s="13"/>
      <c r="O1101" s="13"/>
      <c r="P1101" s="13"/>
      <c r="Q1101" s="13"/>
      <c r="R1101" s="13"/>
      <c r="S1101" s="13"/>
      <c r="T1101" s="13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F1101" s="13"/>
      <c r="AG1101" s="13"/>
      <c r="AH1101" s="13"/>
      <c r="AI1101" s="13"/>
      <c r="AJ1101" s="13"/>
      <c r="AK1101" s="13"/>
      <c r="AL1101" s="13"/>
      <c r="AM1101" s="13"/>
      <c r="AN1101" s="13"/>
      <c r="AO1101" s="13"/>
      <c r="AP1101" s="13"/>
      <c r="AQ1101" s="13"/>
      <c r="AR1101" s="4"/>
    </row>
    <row r="1102" spans="1:44" s="2" customFormat="1" ht="15.95" customHeight="1" x14ac:dyDescent="0.2">
      <c r="A1102" s="26" t="s">
        <v>31</v>
      </c>
      <c r="B1102" s="66">
        <v>1575</v>
      </c>
      <c r="C1102" s="66">
        <v>1134</v>
      </c>
      <c r="D1102" s="119">
        <f t="shared" si="20"/>
        <v>-0.28000000000000003</v>
      </c>
      <c r="E1102" s="44"/>
      <c r="F1102" s="13"/>
      <c r="G1102" s="13"/>
      <c r="H1102" s="13"/>
      <c r="I1102" s="13"/>
      <c r="J1102" s="13"/>
      <c r="K1102" s="13"/>
      <c r="L1102" s="13"/>
      <c r="M1102" s="13"/>
      <c r="N1102" s="13"/>
      <c r="O1102" s="13"/>
      <c r="P1102" s="13"/>
      <c r="Q1102" s="13"/>
      <c r="R1102" s="13"/>
      <c r="S1102" s="13"/>
      <c r="T1102" s="13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F1102" s="13"/>
      <c r="AG1102" s="13"/>
      <c r="AH1102" s="13"/>
      <c r="AI1102" s="13"/>
      <c r="AJ1102" s="13"/>
      <c r="AK1102" s="13"/>
      <c r="AL1102" s="13"/>
      <c r="AM1102" s="13"/>
      <c r="AN1102" s="13"/>
      <c r="AO1102" s="13"/>
      <c r="AP1102" s="13"/>
      <c r="AQ1102" s="13"/>
      <c r="AR1102" s="4"/>
    </row>
    <row r="1103" spans="1:44" s="2" customFormat="1" ht="15.95" customHeight="1" x14ac:dyDescent="0.2">
      <c r="A1103" s="26" t="s">
        <v>32</v>
      </c>
      <c r="B1103" s="66">
        <v>1693</v>
      </c>
      <c r="C1103" s="66">
        <v>1254</v>
      </c>
      <c r="D1103" s="119">
        <f t="shared" si="20"/>
        <v>-0.25930301240401654</v>
      </c>
      <c r="E1103" s="44"/>
      <c r="F1103" s="13"/>
      <c r="G1103" s="13"/>
      <c r="H1103" s="13"/>
      <c r="I1103" s="13"/>
      <c r="J1103" s="13"/>
      <c r="K1103" s="13"/>
      <c r="L1103" s="13"/>
      <c r="M1103" s="13"/>
      <c r="N1103" s="13"/>
      <c r="O1103" s="13"/>
      <c r="P1103" s="13"/>
      <c r="Q1103" s="13"/>
      <c r="R1103" s="13"/>
      <c r="S1103" s="13"/>
      <c r="T1103" s="13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F1103" s="13"/>
      <c r="AG1103" s="13"/>
      <c r="AH1103" s="13"/>
      <c r="AI1103" s="13"/>
      <c r="AJ1103" s="13"/>
      <c r="AK1103" s="13"/>
      <c r="AL1103" s="13"/>
      <c r="AM1103" s="13"/>
      <c r="AN1103" s="13"/>
      <c r="AO1103" s="13"/>
      <c r="AP1103" s="13"/>
      <c r="AQ1103" s="13"/>
      <c r="AR1103" s="4"/>
    </row>
    <row r="1104" spans="1:44" s="2" customFormat="1" ht="15.95" customHeight="1" x14ac:dyDescent="0.2">
      <c r="A1104" s="26" t="s">
        <v>33</v>
      </c>
      <c r="B1104" s="66">
        <v>2356</v>
      </c>
      <c r="C1104" s="66">
        <v>2007</v>
      </c>
      <c r="D1104" s="119">
        <f t="shared" si="20"/>
        <v>-0.14813242784380307</v>
      </c>
      <c r="E1104" s="44"/>
      <c r="F1104" s="13"/>
      <c r="G1104" s="13"/>
      <c r="H1104" s="13"/>
      <c r="I1104" s="13"/>
      <c r="J1104" s="13"/>
      <c r="K1104" s="13"/>
      <c r="L1104" s="13"/>
      <c r="M1104" s="13"/>
      <c r="N1104" s="13"/>
      <c r="O1104" s="13"/>
      <c r="P1104" s="13"/>
      <c r="Q1104" s="13"/>
      <c r="R1104" s="13"/>
      <c r="S1104" s="13"/>
      <c r="T1104" s="13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F1104" s="13"/>
      <c r="AG1104" s="13"/>
      <c r="AH1104" s="13"/>
      <c r="AI1104" s="13"/>
      <c r="AJ1104" s="13"/>
      <c r="AK1104" s="13"/>
      <c r="AL1104" s="13"/>
      <c r="AM1104" s="13"/>
      <c r="AN1104" s="13"/>
      <c r="AO1104" s="13"/>
      <c r="AP1104" s="13"/>
      <c r="AQ1104" s="13"/>
      <c r="AR1104" s="4"/>
    </row>
    <row r="1105" spans="1:47" s="2" customFormat="1" ht="15.95" customHeight="1" x14ac:dyDescent="0.2">
      <c r="A1105" s="26" t="s">
        <v>34</v>
      </c>
      <c r="B1105" s="66">
        <v>1834</v>
      </c>
      <c r="C1105" s="66">
        <v>1345</v>
      </c>
      <c r="D1105" s="119">
        <f t="shared" si="20"/>
        <v>-0.26663031624863687</v>
      </c>
      <c r="E1105" s="44"/>
      <c r="F1105" s="13"/>
      <c r="G1105" s="13"/>
      <c r="H1105" s="13"/>
      <c r="I1105" s="13"/>
      <c r="J1105" s="13"/>
      <c r="K1105" s="13"/>
      <c r="L1105" s="13"/>
      <c r="M1105" s="13"/>
      <c r="N1105" s="13"/>
      <c r="O1105" s="13"/>
      <c r="P1105" s="13"/>
      <c r="Q1105" s="13"/>
      <c r="R1105" s="13"/>
      <c r="S1105" s="13"/>
      <c r="T1105" s="13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F1105" s="13"/>
      <c r="AG1105" s="13"/>
      <c r="AH1105" s="13"/>
      <c r="AI1105" s="13"/>
      <c r="AJ1105" s="13"/>
      <c r="AK1105" s="13"/>
      <c r="AL1105" s="13"/>
      <c r="AM1105" s="13"/>
      <c r="AN1105" s="13"/>
      <c r="AO1105" s="13"/>
      <c r="AP1105" s="13"/>
      <c r="AQ1105" s="13"/>
      <c r="AR1105" s="4"/>
    </row>
    <row r="1106" spans="1:47" s="2" customFormat="1" ht="15.95" customHeight="1" x14ac:dyDescent="0.2">
      <c r="A1106" s="26" t="s">
        <v>110</v>
      </c>
      <c r="B1106" s="66">
        <v>868</v>
      </c>
      <c r="C1106" s="66">
        <v>647</v>
      </c>
      <c r="D1106" s="119">
        <f t="shared" si="20"/>
        <v>-0.25460829493087556</v>
      </c>
      <c r="E1106" s="44"/>
      <c r="F1106" s="13"/>
      <c r="G1106" s="13"/>
      <c r="H1106" s="13"/>
      <c r="I1106" s="13"/>
      <c r="J1106" s="13"/>
      <c r="K1106" s="13"/>
      <c r="L1106" s="13"/>
      <c r="M1106" s="13"/>
      <c r="N1106" s="13"/>
      <c r="O1106" s="13"/>
      <c r="P1106" s="13"/>
      <c r="Q1106" s="13"/>
      <c r="R1106" s="13"/>
      <c r="S1106" s="13"/>
      <c r="T1106" s="13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F1106" s="13"/>
      <c r="AG1106" s="13"/>
      <c r="AH1106" s="13"/>
      <c r="AI1106" s="13"/>
      <c r="AJ1106" s="13"/>
      <c r="AK1106" s="13"/>
      <c r="AL1106" s="13"/>
      <c r="AM1106" s="13"/>
      <c r="AN1106" s="13"/>
      <c r="AO1106" s="13"/>
      <c r="AP1106" s="13"/>
      <c r="AQ1106" s="13"/>
      <c r="AR1106" s="4"/>
    </row>
    <row r="1107" spans="1:47" s="2" customFormat="1" ht="15.95" customHeight="1" x14ac:dyDescent="0.2">
      <c r="A1107" s="26" t="s">
        <v>35</v>
      </c>
      <c r="B1107" s="66">
        <v>1972</v>
      </c>
      <c r="C1107" s="66">
        <v>1517</v>
      </c>
      <c r="D1107" s="119">
        <f t="shared" si="20"/>
        <v>-0.23073022312373226</v>
      </c>
      <c r="E1107" s="44"/>
      <c r="F1107" s="13"/>
      <c r="G1107" s="13"/>
      <c r="H1107" s="13"/>
      <c r="I1107" s="13"/>
      <c r="J1107" s="13"/>
      <c r="K1107" s="13"/>
      <c r="L1107" s="13"/>
      <c r="M1107" s="13"/>
      <c r="N1107" s="13"/>
      <c r="O1107" s="13"/>
      <c r="P1107" s="13"/>
      <c r="Q1107" s="13"/>
      <c r="R1107" s="13"/>
      <c r="S1107" s="13"/>
      <c r="T1107" s="13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F1107" s="13"/>
      <c r="AG1107" s="13"/>
      <c r="AH1107" s="13"/>
      <c r="AI1107" s="13"/>
      <c r="AJ1107" s="13"/>
      <c r="AK1107" s="13"/>
      <c r="AL1107" s="13"/>
      <c r="AM1107" s="13"/>
      <c r="AN1107" s="13"/>
      <c r="AO1107" s="13"/>
      <c r="AP1107" s="13"/>
      <c r="AQ1107" s="13"/>
      <c r="AR1107" s="4"/>
    </row>
    <row r="1108" spans="1:47" s="2" customFormat="1" ht="15.95" customHeight="1" x14ac:dyDescent="0.2">
      <c r="A1108" s="26" t="s">
        <v>36</v>
      </c>
      <c r="B1108" s="66">
        <v>1117</v>
      </c>
      <c r="C1108" s="66">
        <v>814</v>
      </c>
      <c r="D1108" s="119">
        <f t="shared" si="20"/>
        <v>-0.27126230975828108</v>
      </c>
      <c r="E1108" s="44"/>
      <c r="F1108" s="13"/>
      <c r="G1108" s="13"/>
      <c r="H1108" s="13"/>
      <c r="I1108" s="13"/>
      <c r="J1108" s="13"/>
      <c r="K1108" s="13"/>
      <c r="L1108" s="13"/>
      <c r="M1108" s="13"/>
      <c r="N1108" s="13"/>
      <c r="O1108" s="13"/>
      <c r="P1108" s="13"/>
      <c r="Q1108" s="13"/>
      <c r="R1108" s="13"/>
      <c r="S1108" s="13"/>
      <c r="T1108" s="13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F1108" s="13"/>
      <c r="AG1108" s="13"/>
      <c r="AH1108" s="13"/>
      <c r="AI1108" s="13"/>
      <c r="AJ1108" s="13"/>
      <c r="AK1108" s="13"/>
      <c r="AL1108" s="13"/>
      <c r="AM1108" s="13"/>
      <c r="AN1108" s="13"/>
      <c r="AO1108" s="13"/>
      <c r="AP1108" s="13"/>
      <c r="AQ1108" s="13"/>
      <c r="AR1108" s="4"/>
    </row>
    <row r="1109" spans="1:47" s="2" customFormat="1" ht="15.95" customHeight="1" x14ac:dyDescent="0.2">
      <c r="A1109" s="26" t="s">
        <v>37</v>
      </c>
      <c r="B1109" s="66">
        <v>3914</v>
      </c>
      <c r="C1109" s="66">
        <v>2870</v>
      </c>
      <c r="D1109" s="119">
        <f t="shared" si="20"/>
        <v>-0.26673479816044965</v>
      </c>
      <c r="E1109" s="44"/>
      <c r="F1109" s="13"/>
      <c r="G1109" s="13"/>
      <c r="H1109" s="13"/>
      <c r="I1109" s="13"/>
      <c r="J1109" s="13"/>
      <c r="K1109" s="13"/>
      <c r="L1109" s="13"/>
      <c r="M1109" s="13"/>
      <c r="N1109" s="13"/>
      <c r="O1109" s="13"/>
      <c r="P1109" s="13"/>
      <c r="Q1109" s="13"/>
      <c r="R1109" s="13"/>
      <c r="S1109" s="13"/>
      <c r="T1109" s="13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F1109" s="13"/>
      <c r="AG1109" s="13"/>
      <c r="AH1109" s="13"/>
      <c r="AI1109" s="13"/>
      <c r="AJ1109" s="13"/>
      <c r="AK1109" s="13"/>
      <c r="AL1109" s="13"/>
      <c r="AM1109" s="13"/>
      <c r="AN1109" s="13"/>
      <c r="AO1109" s="13"/>
      <c r="AP1109" s="13"/>
      <c r="AQ1109" s="13"/>
      <c r="AR1109" s="4"/>
    </row>
    <row r="1110" spans="1:47" s="2" customFormat="1" ht="15.95" customHeight="1" x14ac:dyDescent="0.2">
      <c r="A1110" s="26" t="s">
        <v>38</v>
      </c>
      <c r="B1110" s="66">
        <v>2020</v>
      </c>
      <c r="C1110" s="66">
        <v>1244</v>
      </c>
      <c r="D1110" s="119">
        <f t="shared" si="20"/>
        <v>-0.38415841584158417</v>
      </c>
      <c r="E1110" s="44"/>
      <c r="F1110" s="13"/>
      <c r="G1110" s="13"/>
      <c r="H1110" s="13"/>
      <c r="I1110" s="13"/>
      <c r="J1110" s="13"/>
      <c r="K1110" s="13"/>
      <c r="L1110" s="13"/>
      <c r="M1110" s="13"/>
      <c r="N1110" s="13"/>
      <c r="O1110" s="13"/>
      <c r="P1110" s="13"/>
      <c r="Q1110" s="13"/>
      <c r="R1110" s="13"/>
      <c r="S1110" s="13"/>
      <c r="T1110" s="13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F1110" s="13"/>
      <c r="AG1110" s="13"/>
      <c r="AH1110" s="13"/>
      <c r="AI1110" s="13"/>
      <c r="AJ1110" s="13"/>
      <c r="AK1110" s="13"/>
      <c r="AL1110" s="13"/>
      <c r="AM1110" s="13"/>
      <c r="AN1110" s="13"/>
      <c r="AO1110" s="13"/>
      <c r="AP1110" s="13"/>
      <c r="AQ1110" s="13"/>
      <c r="AR1110" s="4"/>
    </row>
    <row r="1111" spans="1:47" s="2" customFormat="1" ht="15.95" customHeight="1" x14ac:dyDescent="0.2">
      <c r="A1111" s="26" t="s">
        <v>158</v>
      </c>
      <c r="B1111" s="66">
        <v>35204</v>
      </c>
      <c r="C1111" s="66">
        <v>28518</v>
      </c>
      <c r="D1111" s="119">
        <f t="shared" si="20"/>
        <v>-0.18992159981820247</v>
      </c>
      <c r="E1111" s="44"/>
      <c r="F1111" s="13"/>
      <c r="G1111" s="13"/>
      <c r="H1111" s="13"/>
      <c r="I1111" s="13"/>
      <c r="J1111" s="13"/>
      <c r="K1111" s="13"/>
      <c r="L1111" s="13"/>
      <c r="M1111" s="13"/>
      <c r="N1111" s="13"/>
      <c r="O1111" s="13"/>
      <c r="P1111" s="13"/>
      <c r="Q1111" s="13"/>
      <c r="R1111" s="13"/>
      <c r="S1111" s="13"/>
      <c r="T1111" s="13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F1111" s="13"/>
      <c r="AG1111" s="13"/>
      <c r="AH1111" s="13"/>
      <c r="AI1111" s="13"/>
      <c r="AJ1111" s="13"/>
      <c r="AK1111" s="13"/>
      <c r="AL1111" s="13"/>
      <c r="AM1111" s="13"/>
      <c r="AN1111" s="13"/>
      <c r="AO1111" s="13"/>
      <c r="AP1111" s="13"/>
      <c r="AQ1111" s="13"/>
      <c r="AR1111" s="4"/>
    </row>
    <row r="1112" spans="1:47" s="2" customFormat="1" ht="15.95" customHeight="1" x14ac:dyDescent="0.2">
      <c r="A1112" s="26" t="s">
        <v>39</v>
      </c>
      <c r="B1112" s="66">
        <v>1366</v>
      </c>
      <c r="C1112" s="66">
        <v>1121</v>
      </c>
      <c r="D1112" s="119">
        <f t="shared" si="20"/>
        <v>-0.17935578330893118</v>
      </c>
      <c r="E1112" s="44"/>
      <c r="F1112" s="13"/>
      <c r="G1112" s="13"/>
      <c r="H1112" s="13"/>
      <c r="I1112" s="13"/>
      <c r="J1112" s="13"/>
      <c r="K1112" s="13"/>
      <c r="L1112" s="13"/>
      <c r="M1112" s="13"/>
      <c r="N1112" s="13"/>
      <c r="O1112" s="13"/>
      <c r="P1112" s="13"/>
      <c r="Q1112" s="13"/>
      <c r="R1112" s="13"/>
      <c r="S1112" s="13"/>
      <c r="T1112" s="13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F1112" s="13"/>
      <c r="AG1112" s="13"/>
      <c r="AH1112" s="13"/>
      <c r="AI1112" s="13"/>
      <c r="AJ1112" s="13"/>
      <c r="AK1112" s="13"/>
      <c r="AL1112" s="13"/>
      <c r="AM1112" s="13"/>
      <c r="AN1112" s="13"/>
      <c r="AO1112" s="13"/>
      <c r="AP1112" s="13"/>
      <c r="AQ1112" s="13"/>
      <c r="AR1112" s="4"/>
    </row>
    <row r="1113" spans="1:47" s="2" customFormat="1" ht="15.95" customHeight="1" x14ac:dyDescent="0.2">
      <c r="A1113" s="27" t="s">
        <v>40</v>
      </c>
      <c r="B1113" s="67">
        <v>917</v>
      </c>
      <c r="C1113" s="67">
        <v>852</v>
      </c>
      <c r="D1113" s="120">
        <f t="shared" si="20"/>
        <v>-7.0883315158124321E-2</v>
      </c>
      <c r="E1113" s="44"/>
      <c r="F1113" s="13"/>
      <c r="G1113" s="13"/>
      <c r="H1113" s="13"/>
      <c r="I1113" s="13"/>
      <c r="J1113" s="13"/>
      <c r="K1113" s="13"/>
      <c r="L1113" s="13"/>
      <c r="M1113" s="13"/>
      <c r="N1113" s="13"/>
      <c r="O1113" s="13"/>
      <c r="P1113" s="13"/>
      <c r="Q1113" s="13"/>
      <c r="R1113" s="13"/>
      <c r="S1113" s="13"/>
      <c r="T1113" s="13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F1113" s="13"/>
      <c r="AG1113" s="13"/>
      <c r="AH1113" s="13"/>
      <c r="AI1113" s="13"/>
      <c r="AJ1113" s="13"/>
      <c r="AK1113" s="13"/>
      <c r="AL1113" s="13"/>
      <c r="AM1113" s="13"/>
      <c r="AN1113" s="13"/>
      <c r="AO1113" s="13"/>
      <c r="AP1113" s="13"/>
      <c r="AQ1113" s="13"/>
      <c r="AR1113" s="4"/>
    </row>
    <row r="1114" spans="1:47" s="2" customFormat="1" ht="15.95" customHeight="1" x14ac:dyDescent="0.2">
      <c r="A1114" s="223"/>
      <c r="B1114" s="223"/>
      <c r="C1114" s="223"/>
      <c r="D1114" s="223"/>
      <c r="E1114" s="178"/>
      <c r="F1114" s="178"/>
      <c r="G1114" s="178"/>
      <c r="H1114" s="13"/>
      <c r="I1114" s="13"/>
      <c r="J1114" s="13"/>
      <c r="K1114" s="13"/>
      <c r="L1114" s="13"/>
      <c r="M1114" s="13"/>
      <c r="N1114" s="13"/>
      <c r="O1114" s="13"/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F1114" s="13"/>
      <c r="AG1114" s="13"/>
      <c r="AH1114" s="13"/>
      <c r="AI1114" s="13"/>
      <c r="AJ1114" s="13"/>
      <c r="AK1114" s="13"/>
      <c r="AL1114" s="13"/>
      <c r="AM1114" s="13"/>
      <c r="AN1114" s="13"/>
      <c r="AO1114" s="13"/>
      <c r="AP1114" s="13"/>
      <c r="AQ1114" s="13"/>
      <c r="AR1114" s="13"/>
      <c r="AS1114" s="13"/>
      <c r="AT1114" s="13"/>
      <c r="AU1114" s="4"/>
    </row>
    <row r="1115" spans="1:47" s="2" customFormat="1" ht="15.95" customHeight="1" x14ac:dyDescent="0.2">
      <c r="A1115" s="147" t="s">
        <v>330</v>
      </c>
      <c r="B1115" s="147"/>
      <c r="C1115" s="147"/>
      <c r="D1115" s="147"/>
      <c r="E1115" s="140"/>
      <c r="F1115" s="140"/>
      <c r="G1115" s="140"/>
      <c r="H1115" s="13"/>
      <c r="I1115" s="13"/>
      <c r="J1115" s="13"/>
      <c r="K1115" s="13"/>
      <c r="L1115" s="13"/>
      <c r="M1115" s="13"/>
      <c r="N1115" s="13"/>
      <c r="O1115" s="13"/>
      <c r="P1115" s="13"/>
      <c r="Q1115" s="13"/>
      <c r="R1115" s="13"/>
      <c r="S1115" s="13"/>
      <c r="T1115" s="13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F1115" s="13"/>
      <c r="AG1115" s="13"/>
      <c r="AH1115" s="13"/>
      <c r="AI1115" s="13"/>
      <c r="AJ1115" s="13"/>
      <c r="AK1115" s="13"/>
      <c r="AL1115" s="13"/>
      <c r="AM1115" s="13"/>
      <c r="AN1115" s="13"/>
      <c r="AO1115" s="13"/>
      <c r="AP1115" s="13"/>
      <c r="AQ1115" s="13"/>
      <c r="AR1115" s="13"/>
      <c r="AS1115" s="13"/>
      <c r="AT1115" s="13"/>
      <c r="AU1115" s="4"/>
    </row>
    <row r="1116" spans="1:47" s="2" customFormat="1" ht="15.95" customHeight="1" x14ac:dyDescent="0.2">
      <c r="A1116" s="152" t="s">
        <v>15</v>
      </c>
      <c r="B1116" s="152">
        <v>2014</v>
      </c>
      <c r="C1116" s="152">
        <v>2017</v>
      </c>
      <c r="D1116" s="173" t="s">
        <v>327</v>
      </c>
      <c r="E1116" s="44"/>
      <c r="F1116" s="13"/>
      <c r="G1116" s="13"/>
      <c r="H1116" s="13"/>
      <c r="I1116" s="13"/>
      <c r="J1116" s="13"/>
      <c r="K1116" s="13"/>
      <c r="L1116" s="13"/>
      <c r="M1116" s="13"/>
      <c r="N1116" s="13"/>
      <c r="O1116" s="13"/>
      <c r="P1116" s="13"/>
      <c r="Q1116" s="13"/>
      <c r="R1116" s="13"/>
      <c r="S1116" s="13"/>
      <c r="T1116" s="13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F1116" s="13"/>
      <c r="AG1116" s="13"/>
      <c r="AH1116" s="13"/>
      <c r="AI1116" s="13"/>
      <c r="AJ1116" s="13"/>
      <c r="AK1116" s="13"/>
      <c r="AL1116" s="13"/>
      <c r="AM1116" s="13"/>
      <c r="AN1116" s="13"/>
      <c r="AO1116" s="13"/>
      <c r="AP1116" s="13"/>
      <c r="AQ1116" s="13"/>
      <c r="AR1116" s="4"/>
    </row>
    <row r="1117" spans="1:47" s="2" customFormat="1" ht="15.95" customHeight="1" x14ac:dyDescent="0.2">
      <c r="A1117" s="163"/>
      <c r="B1117" s="163"/>
      <c r="C1117" s="163"/>
      <c r="D1117" s="141"/>
      <c r="E1117" s="44"/>
      <c r="F1117" s="13"/>
      <c r="G1117" s="13"/>
      <c r="H1117" s="13"/>
      <c r="I1117" s="13"/>
      <c r="J1117" s="13"/>
      <c r="K1117" s="13"/>
      <c r="L1117" s="13"/>
      <c r="M1117" s="13"/>
      <c r="N1117" s="13"/>
      <c r="O1117" s="13"/>
      <c r="P1117" s="13"/>
      <c r="Q1117" s="13"/>
      <c r="R1117" s="13"/>
      <c r="S1117" s="13"/>
      <c r="T1117" s="13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F1117" s="13"/>
      <c r="AG1117" s="13"/>
      <c r="AH1117" s="13"/>
      <c r="AI1117" s="13"/>
      <c r="AJ1117" s="13"/>
      <c r="AK1117" s="13"/>
      <c r="AL1117" s="13"/>
      <c r="AM1117" s="13"/>
      <c r="AN1117" s="13"/>
      <c r="AO1117" s="13"/>
      <c r="AP1117" s="13"/>
      <c r="AQ1117" s="13"/>
      <c r="AR1117" s="4"/>
    </row>
    <row r="1118" spans="1:47" s="2" customFormat="1" ht="15.95" customHeight="1" x14ac:dyDescent="0.2">
      <c r="A1118" s="153"/>
      <c r="B1118" s="153"/>
      <c r="C1118" s="153"/>
      <c r="D1118" s="141"/>
      <c r="E1118" s="44"/>
      <c r="F1118" s="13"/>
      <c r="G1118" s="13"/>
      <c r="H1118" s="13"/>
      <c r="I1118" s="13"/>
      <c r="J1118" s="13"/>
      <c r="K1118" s="13"/>
      <c r="L1118" s="13"/>
      <c r="M1118" s="13"/>
      <c r="N1118" s="13"/>
      <c r="O1118" s="13"/>
      <c r="P1118" s="13"/>
      <c r="Q1118" s="13"/>
      <c r="R1118" s="13"/>
      <c r="S1118" s="13"/>
      <c r="T1118" s="13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F1118" s="13"/>
      <c r="AG1118" s="13"/>
      <c r="AH1118" s="13"/>
      <c r="AI1118" s="13"/>
      <c r="AJ1118" s="13"/>
      <c r="AK1118" s="13"/>
      <c r="AL1118" s="13"/>
      <c r="AM1118" s="13"/>
      <c r="AN1118" s="13"/>
      <c r="AO1118" s="13"/>
      <c r="AP1118" s="13"/>
      <c r="AQ1118" s="13"/>
      <c r="AR1118" s="4"/>
    </row>
    <row r="1119" spans="1:47" s="2" customFormat="1" ht="15.95" customHeight="1" x14ac:dyDescent="0.2">
      <c r="A1119" s="5" t="s">
        <v>41</v>
      </c>
      <c r="B1119" s="43">
        <v>3438</v>
      </c>
      <c r="C1119" s="43">
        <v>2337</v>
      </c>
      <c r="D1119" s="118">
        <f t="shared" ref="D1119:D1145" si="21">(C1119-B1119)/B1119</f>
        <v>-0.32024432809773123</v>
      </c>
      <c r="E1119" s="44"/>
      <c r="F1119" s="13"/>
      <c r="G1119" s="13"/>
      <c r="H1119" s="13"/>
      <c r="I1119" s="13"/>
      <c r="J1119" s="13"/>
      <c r="K1119" s="13"/>
      <c r="L1119" s="13"/>
      <c r="M1119" s="13"/>
      <c r="N1119" s="13"/>
      <c r="O1119" s="13"/>
      <c r="P1119" s="13"/>
      <c r="Q1119" s="13"/>
      <c r="R1119" s="13"/>
      <c r="S1119" s="13"/>
      <c r="T1119" s="13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F1119" s="13"/>
      <c r="AG1119" s="13"/>
      <c r="AH1119" s="13"/>
      <c r="AI1119" s="13"/>
      <c r="AJ1119" s="13"/>
      <c r="AK1119" s="13"/>
      <c r="AL1119" s="13"/>
      <c r="AM1119" s="13"/>
      <c r="AN1119" s="13"/>
      <c r="AO1119" s="13"/>
      <c r="AP1119" s="13"/>
      <c r="AQ1119" s="13"/>
      <c r="AR1119" s="4"/>
    </row>
    <row r="1120" spans="1:47" s="2" customFormat="1" ht="15.95" customHeight="1" x14ac:dyDescent="0.2">
      <c r="A1120" s="26" t="s">
        <v>42</v>
      </c>
      <c r="B1120" s="66">
        <v>2179</v>
      </c>
      <c r="C1120" s="66">
        <v>1738</v>
      </c>
      <c r="D1120" s="119">
        <f t="shared" si="21"/>
        <v>-0.20238641578705829</v>
      </c>
      <c r="E1120" s="44"/>
      <c r="F1120" s="13"/>
      <c r="G1120" s="13"/>
      <c r="H1120" s="13"/>
      <c r="I1120" s="13"/>
      <c r="J1120" s="13"/>
      <c r="K1120" s="13"/>
      <c r="L1120" s="13"/>
      <c r="M1120" s="13"/>
      <c r="N1120" s="13"/>
      <c r="O1120" s="13"/>
      <c r="P1120" s="13"/>
      <c r="Q1120" s="13"/>
      <c r="R1120" s="13"/>
      <c r="S1120" s="13"/>
      <c r="T1120" s="13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F1120" s="13"/>
      <c r="AG1120" s="13"/>
      <c r="AH1120" s="13"/>
      <c r="AI1120" s="13"/>
      <c r="AJ1120" s="13"/>
      <c r="AK1120" s="13"/>
      <c r="AL1120" s="13"/>
      <c r="AM1120" s="13"/>
      <c r="AN1120" s="13"/>
      <c r="AO1120" s="13"/>
      <c r="AP1120" s="13"/>
      <c r="AQ1120" s="13"/>
      <c r="AR1120" s="4"/>
    </row>
    <row r="1121" spans="1:44" s="2" customFormat="1" ht="15.95" customHeight="1" x14ac:dyDescent="0.2">
      <c r="A1121" s="26" t="s">
        <v>43</v>
      </c>
      <c r="B1121" s="66">
        <v>2090</v>
      </c>
      <c r="C1121" s="66">
        <v>1665</v>
      </c>
      <c r="D1121" s="119">
        <f t="shared" si="21"/>
        <v>-0.20334928229665072</v>
      </c>
      <c r="E1121" s="44"/>
      <c r="F1121" s="13"/>
      <c r="G1121" s="13"/>
      <c r="H1121" s="13"/>
      <c r="I1121" s="13"/>
      <c r="J1121" s="13"/>
      <c r="K1121" s="13"/>
      <c r="L1121" s="13"/>
      <c r="M1121" s="13"/>
      <c r="N1121" s="13"/>
      <c r="O1121" s="13"/>
      <c r="P1121" s="13"/>
      <c r="Q1121" s="13"/>
      <c r="R1121" s="13"/>
      <c r="S1121" s="13"/>
      <c r="T1121" s="13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F1121" s="13"/>
      <c r="AG1121" s="13"/>
      <c r="AH1121" s="13"/>
      <c r="AI1121" s="13"/>
      <c r="AJ1121" s="13"/>
      <c r="AK1121" s="13"/>
      <c r="AL1121" s="13"/>
      <c r="AM1121" s="13"/>
      <c r="AN1121" s="13"/>
      <c r="AO1121" s="13"/>
      <c r="AP1121" s="13"/>
      <c r="AQ1121" s="13"/>
      <c r="AR1121" s="4"/>
    </row>
    <row r="1122" spans="1:44" s="2" customFormat="1" ht="15.95" customHeight="1" x14ac:dyDescent="0.2">
      <c r="A1122" s="26" t="s">
        <v>44</v>
      </c>
      <c r="B1122" s="66">
        <v>1390</v>
      </c>
      <c r="C1122" s="66">
        <v>1115</v>
      </c>
      <c r="D1122" s="119">
        <f t="shared" si="21"/>
        <v>-0.19784172661870503</v>
      </c>
      <c r="E1122" s="44"/>
      <c r="F1122" s="13"/>
      <c r="G1122" s="13"/>
      <c r="H1122" s="13"/>
      <c r="I1122" s="13"/>
      <c r="J1122" s="13"/>
      <c r="K1122" s="13"/>
      <c r="L1122" s="13"/>
      <c r="M1122" s="13"/>
      <c r="N1122" s="13"/>
      <c r="O1122" s="13"/>
      <c r="P1122" s="13"/>
      <c r="Q1122" s="13"/>
      <c r="R1122" s="13"/>
      <c r="S1122" s="13"/>
      <c r="T1122" s="13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F1122" s="13"/>
      <c r="AG1122" s="13"/>
      <c r="AH1122" s="13"/>
      <c r="AI1122" s="13"/>
      <c r="AJ1122" s="13"/>
      <c r="AK1122" s="13"/>
      <c r="AL1122" s="13"/>
      <c r="AM1122" s="13"/>
      <c r="AN1122" s="13"/>
      <c r="AO1122" s="13"/>
      <c r="AP1122" s="13"/>
      <c r="AQ1122" s="13"/>
      <c r="AR1122" s="4"/>
    </row>
    <row r="1123" spans="1:44" s="2" customFormat="1" ht="15.95" customHeight="1" x14ac:dyDescent="0.2">
      <c r="A1123" s="26" t="s">
        <v>45</v>
      </c>
      <c r="B1123" s="66">
        <v>1296</v>
      </c>
      <c r="C1123" s="66">
        <v>980</v>
      </c>
      <c r="D1123" s="119">
        <f t="shared" si="21"/>
        <v>-0.24382716049382716</v>
      </c>
      <c r="E1123" s="44"/>
      <c r="F1123" s="13"/>
      <c r="G1123" s="13"/>
      <c r="H1123" s="13"/>
      <c r="I1123" s="13"/>
      <c r="J1123" s="13"/>
      <c r="K1123" s="13"/>
      <c r="L1123" s="13"/>
      <c r="M1123" s="13"/>
      <c r="N1123" s="13"/>
      <c r="O1123" s="13"/>
      <c r="P1123" s="13"/>
      <c r="Q1123" s="13"/>
      <c r="R1123" s="13"/>
      <c r="S1123" s="13"/>
      <c r="T1123" s="13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F1123" s="13"/>
      <c r="AG1123" s="13"/>
      <c r="AH1123" s="13"/>
      <c r="AI1123" s="13"/>
      <c r="AJ1123" s="13"/>
      <c r="AK1123" s="13"/>
      <c r="AL1123" s="13"/>
      <c r="AM1123" s="13"/>
      <c r="AN1123" s="13"/>
      <c r="AO1123" s="13"/>
      <c r="AP1123" s="13"/>
      <c r="AQ1123" s="13"/>
      <c r="AR1123" s="4"/>
    </row>
    <row r="1124" spans="1:44" s="2" customFormat="1" ht="15.95" customHeight="1" x14ac:dyDescent="0.2">
      <c r="A1124" s="26" t="s">
        <v>46</v>
      </c>
      <c r="B1124" s="66">
        <v>16669</v>
      </c>
      <c r="C1124" s="66">
        <v>12785</v>
      </c>
      <c r="D1124" s="119">
        <f t="shared" si="21"/>
        <v>-0.23300737896694462</v>
      </c>
      <c r="E1124" s="44"/>
      <c r="F1124" s="13"/>
      <c r="G1124" s="13"/>
      <c r="H1124" s="13"/>
      <c r="I1124" s="13"/>
      <c r="J1124" s="13"/>
      <c r="K1124" s="13"/>
      <c r="L1124" s="13"/>
      <c r="M1124" s="13"/>
      <c r="N1124" s="13"/>
      <c r="O1124" s="13"/>
      <c r="P1124" s="13"/>
      <c r="Q1124" s="13"/>
      <c r="R1124" s="13"/>
      <c r="S1124" s="13"/>
      <c r="T1124" s="13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F1124" s="13"/>
      <c r="AG1124" s="13"/>
      <c r="AH1124" s="13"/>
      <c r="AI1124" s="13"/>
      <c r="AJ1124" s="13"/>
      <c r="AK1124" s="13"/>
      <c r="AL1124" s="13"/>
      <c r="AM1124" s="13"/>
      <c r="AN1124" s="13"/>
      <c r="AO1124" s="13"/>
      <c r="AP1124" s="13"/>
      <c r="AQ1124" s="13"/>
      <c r="AR1124" s="4"/>
    </row>
    <row r="1125" spans="1:44" s="2" customFormat="1" ht="15.95" customHeight="1" x14ac:dyDescent="0.2">
      <c r="A1125" s="26" t="s">
        <v>47</v>
      </c>
      <c r="B1125" s="66">
        <v>2917</v>
      </c>
      <c r="C1125" s="66">
        <v>2187</v>
      </c>
      <c r="D1125" s="119">
        <f t="shared" si="21"/>
        <v>-0.25025711347274598</v>
      </c>
      <c r="E1125" s="44"/>
      <c r="F1125" s="13"/>
      <c r="G1125" s="13"/>
      <c r="H1125" s="13"/>
      <c r="I1125" s="13"/>
      <c r="J1125" s="13"/>
      <c r="K1125" s="13"/>
      <c r="L1125" s="13"/>
      <c r="M1125" s="13"/>
      <c r="N1125" s="13"/>
      <c r="O1125" s="13"/>
      <c r="P1125" s="13"/>
      <c r="Q1125" s="13"/>
      <c r="R1125" s="13"/>
      <c r="S1125" s="13"/>
      <c r="T1125" s="13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F1125" s="13"/>
      <c r="AG1125" s="13"/>
      <c r="AH1125" s="13"/>
      <c r="AI1125" s="13"/>
      <c r="AJ1125" s="13"/>
      <c r="AK1125" s="13"/>
      <c r="AL1125" s="13"/>
      <c r="AM1125" s="13"/>
      <c r="AN1125" s="13"/>
      <c r="AO1125" s="13"/>
      <c r="AP1125" s="13"/>
      <c r="AQ1125" s="13"/>
      <c r="AR1125" s="4"/>
    </row>
    <row r="1126" spans="1:44" s="2" customFormat="1" ht="15.95" customHeight="1" x14ac:dyDescent="0.2">
      <c r="A1126" s="26" t="s">
        <v>48</v>
      </c>
      <c r="B1126" s="66">
        <v>1891</v>
      </c>
      <c r="C1126" s="66">
        <v>1828</v>
      </c>
      <c r="D1126" s="119">
        <f t="shared" si="21"/>
        <v>-3.3315705975674244E-2</v>
      </c>
      <c r="E1126" s="44"/>
      <c r="F1126" s="13"/>
      <c r="G1126" s="13"/>
      <c r="H1126" s="13"/>
      <c r="I1126" s="13"/>
      <c r="J1126" s="13"/>
      <c r="K1126" s="13"/>
      <c r="L1126" s="13"/>
      <c r="M1126" s="13"/>
      <c r="N1126" s="13"/>
      <c r="O1126" s="13"/>
      <c r="P1126" s="13"/>
      <c r="Q1126" s="13"/>
      <c r="R1126" s="13"/>
      <c r="S1126" s="13"/>
      <c r="T1126" s="13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F1126" s="13"/>
      <c r="AG1126" s="13"/>
      <c r="AH1126" s="13"/>
      <c r="AI1126" s="13"/>
      <c r="AJ1126" s="13"/>
      <c r="AK1126" s="13"/>
      <c r="AL1126" s="13"/>
      <c r="AM1126" s="13"/>
      <c r="AN1126" s="13"/>
      <c r="AO1126" s="13"/>
      <c r="AP1126" s="13"/>
      <c r="AQ1126" s="13"/>
      <c r="AR1126" s="4"/>
    </row>
    <row r="1127" spans="1:44" s="2" customFormat="1" ht="15.95" customHeight="1" x14ac:dyDescent="0.2">
      <c r="A1127" s="26" t="s">
        <v>49</v>
      </c>
      <c r="B1127" s="66">
        <v>609</v>
      </c>
      <c r="C1127" s="66">
        <v>427</v>
      </c>
      <c r="D1127" s="119">
        <f t="shared" si="21"/>
        <v>-0.2988505747126437</v>
      </c>
      <c r="E1127" s="44"/>
      <c r="F1127" s="13"/>
      <c r="G1127" s="13"/>
      <c r="H1127" s="13"/>
      <c r="I1127" s="13"/>
      <c r="J1127" s="13"/>
      <c r="K1127" s="13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F1127" s="13"/>
      <c r="AG1127" s="13"/>
      <c r="AH1127" s="13"/>
      <c r="AI1127" s="13"/>
      <c r="AJ1127" s="13"/>
      <c r="AK1127" s="13"/>
      <c r="AL1127" s="13"/>
      <c r="AM1127" s="13"/>
      <c r="AN1127" s="13"/>
      <c r="AO1127" s="13"/>
      <c r="AP1127" s="13"/>
      <c r="AQ1127" s="13"/>
      <c r="AR1127" s="4"/>
    </row>
    <row r="1128" spans="1:44" s="2" customFormat="1" ht="15.95" customHeight="1" x14ac:dyDescent="0.2">
      <c r="A1128" s="26" t="s">
        <v>50</v>
      </c>
      <c r="B1128" s="66">
        <v>3004</v>
      </c>
      <c r="C1128" s="66">
        <v>2290</v>
      </c>
      <c r="D1128" s="119">
        <f t="shared" si="21"/>
        <v>-0.23768308921438083</v>
      </c>
      <c r="E1128" s="44"/>
      <c r="F1128" s="13"/>
      <c r="G1128" s="13"/>
      <c r="H1128" s="13"/>
      <c r="I1128" s="13"/>
      <c r="J1128" s="13"/>
      <c r="K1128" s="13"/>
      <c r="L1128" s="13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F1128" s="13"/>
      <c r="AG1128" s="13"/>
      <c r="AH1128" s="13"/>
      <c r="AI1128" s="13"/>
      <c r="AJ1128" s="13"/>
      <c r="AK1128" s="13"/>
      <c r="AL1128" s="13"/>
      <c r="AM1128" s="13"/>
      <c r="AN1128" s="13"/>
      <c r="AO1128" s="13"/>
      <c r="AP1128" s="13"/>
      <c r="AQ1128" s="13"/>
      <c r="AR1128" s="4"/>
    </row>
    <row r="1129" spans="1:44" s="2" customFormat="1" ht="15.95" customHeight="1" x14ac:dyDescent="0.2">
      <c r="A1129" s="26" t="s">
        <v>51</v>
      </c>
      <c r="B1129" s="66">
        <v>7928</v>
      </c>
      <c r="C1129" s="66">
        <v>6392</v>
      </c>
      <c r="D1129" s="119">
        <f t="shared" si="21"/>
        <v>-0.19374369323915236</v>
      </c>
      <c r="E1129" s="44"/>
      <c r="F1129" s="13"/>
      <c r="G1129" s="13"/>
      <c r="H1129" s="13"/>
      <c r="I1129" s="13"/>
      <c r="J1129" s="13"/>
      <c r="K1129" s="13"/>
      <c r="L1129" s="13"/>
      <c r="M1129" s="13"/>
      <c r="N1129" s="13"/>
      <c r="O1129" s="13"/>
      <c r="P1129" s="13"/>
      <c r="Q1129" s="13"/>
      <c r="R1129" s="13"/>
      <c r="S1129" s="13"/>
      <c r="T1129" s="13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F1129" s="13"/>
      <c r="AG1129" s="13"/>
      <c r="AH1129" s="13"/>
      <c r="AI1129" s="13"/>
      <c r="AJ1129" s="13"/>
      <c r="AK1129" s="13"/>
      <c r="AL1129" s="13"/>
      <c r="AM1129" s="13"/>
      <c r="AN1129" s="13"/>
      <c r="AO1129" s="13"/>
      <c r="AP1129" s="13"/>
      <c r="AQ1129" s="13"/>
      <c r="AR1129" s="4"/>
    </row>
    <row r="1130" spans="1:44" s="2" customFormat="1" ht="15.95" customHeight="1" x14ac:dyDescent="0.2">
      <c r="A1130" s="26" t="s">
        <v>52</v>
      </c>
      <c r="B1130" s="66">
        <v>12126</v>
      </c>
      <c r="C1130" s="66">
        <v>9582</v>
      </c>
      <c r="D1130" s="119">
        <f t="shared" si="21"/>
        <v>-0.20979713013359724</v>
      </c>
      <c r="E1130" s="44"/>
      <c r="F1130" s="13"/>
      <c r="G1130" s="13"/>
      <c r="H1130" s="13"/>
      <c r="I1130" s="13"/>
      <c r="J1130" s="13"/>
      <c r="K1130" s="13"/>
      <c r="L1130" s="13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F1130" s="13"/>
      <c r="AG1130" s="13"/>
      <c r="AH1130" s="13"/>
      <c r="AI1130" s="13"/>
      <c r="AJ1130" s="13"/>
      <c r="AK1130" s="13"/>
      <c r="AL1130" s="13"/>
      <c r="AM1130" s="13"/>
      <c r="AN1130" s="13"/>
      <c r="AO1130" s="13"/>
      <c r="AP1130" s="13"/>
      <c r="AQ1130" s="13"/>
      <c r="AR1130" s="4"/>
    </row>
    <row r="1131" spans="1:44" s="2" customFormat="1" ht="15.95" customHeight="1" x14ac:dyDescent="0.2">
      <c r="A1131" s="26" t="s">
        <v>53</v>
      </c>
      <c r="B1131" s="66">
        <v>1050</v>
      </c>
      <c r="C1131" s="66">
        <v>919</v>
      </c>
      <c r="D1131" s="119">
        <f t="shared" si="21"/>
        <v>-0.12476190476190477</v>
      </c>
      <c r="E1131" s="44"/>
      <c r="F1131" s="13"/>
      <c r="G1131" s="13"/>
      <c r="H1131" s="13"/>
      <c r="I1131" s="13"/>
      <c r="J1131" s="13"/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F1131" s="13"/>
      <c r="AG1131" s="13"/>
      <c r="AH1131" s="13"/>
      <c r="AI1131" s="13"/>
      <c r="AJ1131" s="13"/>
      <c r="AK1131" s="13"/>
      <c r="AL1131" s="13"/>
      <c r="AM1131" s="13"/>
      <c r="AN1131" s="13"/>
      <c r="AO1131" s="13"/>
      <c r="AP1131" s="13"/>
      <c r="AQ1131" s="13"/>
      <c r="AR1131" s="4"/>
    </row>
    <row r="1132" spans="1:44" s="2" customFormat="1" ht="15.95" customHeight="1" x14ac:dyDescent="0.2">
      <c r="A1132" s="26" t="s">
        <v>54</v>
      </c>
      <c r="B1132" s="66">
        <v>25719</v>
      </c>
      <c r="C1132" s="66">
        <v>16420</v>
      </c>
      <c r="D1132" s="119">
        <f t="shared" si="21"/>
        <v>-0.36156149150433531</v>
      </c>
      <c r="E1132" s="44"/>
      <c r="F1132" s="13"/>
      <c r="G1132" s="13"/>
      <c r="H1132" s="13"/>
      <c r="I1132" s="13"/>
      <c r="J1132" s="13"/>
      <c r="K1132" s="13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F1132" s="13"/>
      <c r="AG1132" s="13"/>
      <c r="AH1132" s="13"/>
      <c r="AI1132" s="13"/>
      <c r="AJ1132" s="13"/>
      <c r="AK1132" s="13"/>
      <c r="AL1132" s="13"/>
      <c r="AM1132" s="13"/>
      <c r="AN1132" s="13"/>
      <c r="AO1132" s="13"/>
      <c r="AP1132" s="13"/>
      <c r="AQ1132" s="13"/>
      <c r="AR1132" s="4"/>
    </row>
    <row r="1133" spans="1:44" s="2" customFormat="1" ht="15.95" customHeight="1" x14ac:dyDescent="0.2">
      <c r="A1133" s="26" t="s">
        <v>55</v>
      </c>
      <c r="B1133" s="66">
        <v>135</v>
      </c>
      <c r="C1133" s="66">
        <v>125</v>
      </c>
      <c r="D1133" s="119">
        <f t="shared" si="21"/>
        <v>-7.407407407407407E-2</v>
      </c>
      <c r="E1133" s="44"/>
      <c r="F1133" s="13"/>
      <c r="G1133" s="13"/>
      <c r="H1133" s="13"/>
      <c r="I1133" s="13"/>
      <c r="J1133" s="13"/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F1133" s="13"/>
      <c r="AG1133" s="13"/>
      <c r="AH1133" s="13"/>
      <c r="AI1133" s="13"/>
      <c r="AJ1133" s="13"/>
      <c r="AK1133" s="13"/>
      <c r="AL1133" s="13"/>
      <c r="AM1133" s="13"/>
      <c r="AN1133" s="13"/>
      <c r="AO1133" s="13"/>
      <c r="AP1133" s="13"/>
      <c r="AQ1133" s="13"/>
      <c r="AR1133" s="4"/>
    </row>
    <row r="1134" spans="1:44" s="2" customFormat="1" ht="15.95" customHeight="1" x14ac:dyDescent="0.2">
      <c r="A1134" s="26" t="s">
        <v>56</v>
      </c>
      <c r="B1134" s="66">
        <v>869</v>
      </c>
      <c r="C1134" s="66">
        <v>733</v>
      </c>
      <c r="D1134" s="119">
        <f t="shared" si="21"/>
        <v>-0.1565017261219793</v>
      </c>
      <c r="E1134" s="44"/>
      <c r="F1134" s="13"/>
      <c r="G1134" s="13"/>
      <c r="H1134" s="13"/>
      <c r="I1134" s="13"/>
      <c r="J1134" s="13"/>
      <c r="K1134" s="13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F1134" s="13"/>
      <c r="AG1134" s="13"/>
      <c r="AH1134" s="13"/>
      <c r="AI1134" s="13"/>
      <c r="AJ1134" s="13"/>
      <c r="AK1134" s="13"/>
      <c r="AL1134" s="13"/>
      <c r="AM1134" s="13"/>
      <c r="AN1134" s="13"/>
      <c r="AO1134" s="13"/>
      <c r="AP1134" s="13"/>
      <c r="AQ1134" s="13"/>
      <c r="AR1134" s="4"/>
    </row>
    <row r="1135" spans="1:44" s="2" customFormat="1" ht="15.95" customHeight="1" x14ac:dyDescent="0.2">
      <c r="A1135" s="26" t="s">
        <v>57</v>
      </c>
      <c r="B1135" s="66">
        <v>3741</v>
      </c>
      <c r="C1135" s="66">
        <v>2939</v>
      </c>
      <c r="D1135" s="119">
        <f t="shared" si="21"/>
        <v>-0.21438118150227212</v>
      </c>
      <c r="E1135" s="44"/>
      <c r="F1135" s="13"/>
      <c r="G1135" s="13"/>
      <c r="H1135" s="13"/>
      <c r="I1135" s="13"/>
      <c r="J1135" s="13"/>
      <c r="K1135" s="13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F1135" s="13"/>
      <c r="AG1135" s="13"/>
      <c r="AH1135" s="13"/>
      <c r="AI1135" s="13"/>
      <c r="AJ1135" s="13"/>
      <c r="AK1135" s="13"/>
      <c r="AL1135" s="13"/>
      <c r="AM1135" s="13"/>
      <c r="AN1135" s="13"/>
      <c r="AO1135" s="13"/>
      <c r="AP1135" s="13"/>
      <c r="AQ1135" s="13"/>
      <c r="AR1135" s="4"/>
    </row>
    <row r="1136" spans="1:44" s="2" customFormat="1" ht="15.95" customHeight="1" x14ac:dyDescent="0.2">
      <c r="A1136" s="26" t="s">
        <v>202</v>
      </c>
      <c r="B1136" s="66">
        <v>0</v>
      </c>
      <c r="C1136" s="66">
        <v>0</v>
      </c>
      <c r="D1136" s="119" t="s">
        <v>328</v>
      </c>
      <c r="E1136" s="44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F1136" s="13"/>
      <c r="AG1136" s="13"/>
      <c r="AH1136" s="13"/>
      <c r="AI1136" s="13"/>
      <c r="AJ1136" s="13"/>
      <c r="AK1136" s="13"/>
      <c r="AL1136" s="13"/>
      <c r="AM1136" s="13"/>
      <c r="AN1136" s="13"/>
      <c r="AO1136" s="13"/>
      <c r="AP1136" s="13"/>
      <c r="AQ1136" s="13"/>
      <c r="AR1136" s="4"/>
    </row>
    <row r="1137" spans="1:47" s="2" customFormat="1" ht="15.95" customHeight="1" x14ac:dyDescent="0.2">
      <c r="A1137" s="26" t="s">
        <v>59</v>
      </c>
      <c r="B1137" s="66">
        <v>4848</v>
      </c>
      <c r="C1137" s="66">
        <v>3821</v>
      </c>
      <c r="D1137" s="119">
        <f t="shared" si="21"/>
        <v>-0.21183993399339934</v>
      </c>
      <c r="E1137" s="44"/>
      <c r="F1137" s="13"/>
      <c r="G1137" s="13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F1137" s="13"/>
      <c r="AG1137" s="13"/>
      <c r="AH1137" s="13"/>
      <c r="AI1137" s="13"/>
      <c r="AJ1137" s="13"/>
      <c r="AK1137" s="13"/>
      <c r="AL1137" s="13"/>
      <c r="AM1137" s="13"/>
      <c r="AN1137" s="13"/>
      <c r="AO1137" s="13"/>
      <c r="AP1137" s="13"/>
      <c r="AQ1137" s="13"/>
      <c r="AR1137" s="4"/>
    </row>
    <row r="1138" spans="1:47" s="2" customFormat="1" ht="15.95" customHeight="1" x14ac:dyDescent="0.2">
      <c r="A1138" s="26" t="s">
        <v>60</v>
      </c>
      <c r="B1138" s="66">
        <v>3684</v>
      </c>
      <c r="C1138" s="66">
        <v>2631</v>
      </c>
      <c r="D1138" s="119">
        <f t="shared" si="21"/>
        <v>-0.28583061889250816</v>
      </c>
      <c r="E1138" s="44"/>
      <c r="F1138" s="13"/>
      <c r="G1138" s="13"/>
      <c r="H1138" s="13"/>
      <c r="I1138" s="13"/>
      <c r="J1138" s="13"/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F1138" s="13"/>
      <c r="AG1138" s="13"/>
      <c r="AH1138" s="13"/>
      <c r="AI1138" s="13"/>
      <c r="AJ1138" s="13"/>
      <c r="AK1138" s="13"/>
      <c r="AL1138" s="13"/>
      <c r="AM1138" s="13"/>
      <c r="AN1138" s="13"/>
      <c r="AO1138" s="13"/>
      <c r="AP1138" s="13"/>
      <c r="AQ1138" s="13"/>
      <c r="AR1138" s="4"/>
    </row>
    <row r="1139" spans="1:47" s="2" customFormat="1" ht="15.95" customHeight="1" x14ac:dyDescent="0.2">
      <c r="A1139" s="26" t="s">
        <v>61</v>
      </c>
      <c r="B1139" s="66">
        <v>403</v>
      </c>
      <c r="C1139" s="66">
        <v>315</v>
      </c>
      <c r="D1139" s="119">
        <f t="shared" si="21"/>
        <v>-0.21836228287841192</v>
      </c>
      <c r="E1139" s="44"/>
      <c r="F1139" s="13"/>
      <c r="G1139" s="13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F1139" s="13"/>
      <c r="AG1139" s="13"/>
      <c r="AH1139" s="13"/>
      <c r="AI1139" s="13"/>
      <c r="AJ1139" s="13"/>
      <c r="AK1139" s="13"/>
      <c r="AL1139" s="13"/>
      <c r="AM1139" s="13"/>
      <c r="AN1139" s="13"/>
      <c r="AO1139" s="13"/>
      <c r="AP1139" s="13"/>
      <c r="AQ1139" s="13"/>
      <c r="AR1139" s="4"/>
    </row>
    <row r="1140" spans="1:47" s="2" customFormat="1" ht="15.95" customHeight="1" x14ac:dyDescent="0.2">
      <c r="A1140" s="26" t="s">
        <v>150</v>
      </c>
      <c r="B1140" s="66">
        <v>344</v>
      </c>
      <c r="C1140" s="66">
        <v>223</v>
      </c>
      <c r="D1140" s="119">
        <f t="shared" si="21"/>
        <v>-0.35174418604651164</v>
      </c>
      <c r="E1140" s="44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F1140" s="13"/>
      <c r="AG1140" s="13"/>
      <c r="AH1140" s="13"/>
      <c r="AI1140" s="13"/>
      <c r="AJ1140" s="13"/>
      <c r="AK1140" s="13"/>
      <c r="AL1140" s="13"/>
      <c r="AM1140" s="13"/>
      <c r="AN1140" s="13"/>
      <c r="AO1140" s="13"/>
      <c r="AP1140" s="13"/>
      <c r="AQ1140" s="13"/>
      <c r="AR1140" s="4"/>
    </row>
    <row r="1141" spans="1:47" s="2" customFormat="1" ht="15.95" customHeight="1" x14ac:dyDescent="0.2">
      <c r="A1141" s="26" t="s">
        <v>62</v>
      </c>
      <c r="B1141" s="66">
        <v>41322</v>
      </c>
      <c r="C1141" s="66">
        <v>33346</v>
      </c>
      <c r="D1141" s="119">
        <f t="shared" si="21"/>
        <v>-0.19302066695706888</v>
      </c>
      <c r="E1141" s="44"/>
      <c r="F1141" s="13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F1141" s="13"/>
      <c r="AG1141" s="13"/>
      <c r="AH1141" s="13"/>
      <c r="AI1141" s="13"/>
      <c r="AJ1141" s="13"/>
      <c r="AK1141" s="13"/>
      <c r="AL1141" s="13"/>
      <c r="AM1141" s="13"/>
      <c r="AN1141" s="13"/>
      <c r="AO1141" s="13"/>
      <c r="AP1141" s="13"/>
      <c r="AQ1141" s="13"/>
      <c r="AR1141" s="4"/>
    </row>
    <row r="1142" spans="1:47" s="2" customFormat="1" ht="15.95" customHeight="1" x14ac:dyDescent="0.2">
      <c r="A1142" s="26" t="s">
        <v>63</v>
      </c>
      <c r="B1142" s="66">
        <v>1071</v>
      </c>
      <c r="C1142" s="66">
        <v>954</v>
      </c>
      <c r="D1142" s="119">
        <f t="shared" si="21"/>
        <v>-0.1092436974789916</v>
      </c>
      <c r="E1142" s="44"/>
      <c r="F1142" s="13"/>
      <c r="G1142" s="13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F1142" s="13"/>
      <c r="AG1142" s="13"/>
      <c r="AH1142" s="13"/>
      <c r="AI1142" s="13"/>
      <c r="AJ1142" s="13"/>
      <c r="AK1142" s="13"/>
      <c r="AL1142" s="13"/>
      <c r="AM1142" s="13"/>
      <c r="AN1142" s="13"/>
      <c r="AO1142" s="13"/>
      <c r="AP1142" s="13"/>
      <c r="AQ1142" s="13"/>
      <c r="AR1142" s="4"/>
    </row>
    <row r="1143" spans="1:47" s="2" customFormat="1" ht="15.95" customHeight="1" x14ac:dyDescent="0.2">
      <c r="A1143" s="26" t="s">
        <v>64</v>
      </c>
      <c r="B1143" s="66">
        <v>2737</v>
      </c>
      <c r="C1143" s="66">
        <v>2326</v>
      </c>
      <c r="D1143" s="119">
        <f t="shared" si="21"/>
        <v>-0.15016441359152358</v>
      </c>
      <c r="E1143" s="44"/>
      <c r="F1143" s="13"/>
      <c r="G1143" s="13"/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F1143" s="13"/>
      <c r="AG1143" s="13"/>
      <c r="AH1143" s="13"/>
      <c r="AI1143" s="13"/>
      <c r="AJ1143" s="13"/>
      <c r="AK1143" s="13"/>
      <c r="AL1143" s="13"/>
      <c r="AM1143" s="13"/>
      <c r="AN1143" s="13"/>
      <c r="AO1143" s="13"/>
      <c r="AP1143" s="13"/>
      <c r="AQ1143" s="13"/>
      <c r="AR1143" s="4"/>
    </row>
    <row r="1144" spans="1:47" s="2" customFormat="1" ht="15.95" customHeight="1" x14ac:dyDescent="0.2">
      <c r="A1144" s="26" t="s">
        <v>65</v>
      </c>
      <c r="B1144" s="66">
        <v>1489</v>
      </c>
      <c r="C1144" s="66">
        <v>1162</v>
      </c>
      <c r="D1144" s="119">
        <f t="shared" si="21"/>
        <v>-0.2196104768300873</v>
      </c>
      <c r="E1144" s="44"/>
      <c r="F1144" s="13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F1144" s="13"/>
      <c r="AG1144" s="13"/>
      <c r="AH1144" s="13"/>
      <c r="AI1144" s="13"/>
      <c r="AJ1144" s="13"/>
      <c r="AK1144" s="13"/>
      <c r="AL1144" s="13"/>
      <c r="AM1144" s="13"/>
      <c r="AN1144" s="13"/>
      <c r="AO1144" s="13"/>
      <c r="AP1144" s="13"/>
      <c r="AQ1144" s="13"/>
      <c r="AR1144" s="4"/>
    </row>
    <row r="1145" spans="1:47" s="2" customFormat="1" ht="15.95" customHeight="1" x14ac:dyDescent="0.2">
      <c r="A1145" s="27" t="s">
        <v>66</v>
      </c>
      <c r="B1145" s="67">
        <v>3065</v>
      </c>
      <c r="C1145" s="67">
        <v>2583</v>
      </c>
      <c r="D1145" s="120">
        <f t="shared" si="21"/>
        <v>-0.15725938009787929</v>
      </c>
      <c r="E1145" s="44"/>
      <c r="F1145" s="13"/>
      <c r="G1145" s="13"/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F1145" s="13"/>
      <c r="AG1145" s="13"/>
      <c r="AH1145" s="13"/>
      <c r="AI1145" s="13"/>
      <c r="AJ1145" s="13"/>
      <c r="AK1145" s="13"/>
      <c r="AL1145" s="13"/>
      <c r="AM1145" s="13"/>
      <c r="AN1145" s="13"/>
      <c r="AO1145" s="13"/>
      <c r="AP1145" s="13"/>
      <c r="AQ1145" s="13"/>
      <c r="AR1145" s="4"/>
    </row>
    <row r="1146" spans="1:47" s="2" customFormat="1" ht="15.95" customHeight="1" x14ac:dyDescent="0.2">
      <c r="A1146" s="174"/>
      <c r="B1146" s="174"/>
      <c r="C1146" s="174"/>
      <c r="D1146" s="174"/>
      <c r="E1146" s="166"/>
      <c r="F1146" s="166"/>
      <c r="G1146" s="166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F1146" s="13"/>
      <c r="AG1146" s="13"/>
      <c r="AH1146" s="13"/>
      <c r="AI1146" s="13"/>
      <c r="AJ1146" s="13"/>
      <c r="AK1146" s="13"/>
      <c r="AL1146" s="13"/>
      <c r="AM1146" s="13"/>
      <c r="AN1146" s="13"/>
      <c r="AO1146" s="13"/>
      <c r="AP1146" s="13"/>
      <c r="AQ1146" s="13"/>
      <c r="AR1146" s="13"/>
      <c r="AS1146" s="13"/>
      <c r="AT1146" s="13"/>
      <c r="AU1146" s="4"/>
    </row>
    <row r="1147" spans="1:47" s="2" customFormat="1" ht="15.95" customHeight="1" x14ac:dyDescent="0.2">
      <c r="A1147" s="147" t="s">
        <v>330</v>
      </c>
      <c r="B1147" s="147"/>
      <c r="C1147" s="147"/>
      <c r="D1147" s="147"/>
      <c r="E1147" s="140"/>
      <c r="F1147" s="140"/>
      <c r="G1147" s="140"/>
      <c r="H1147" s="13"/>
      <c r="I1147" s="13"/>
      <c r="J1147" s="13"/>
      <c r="K1147" s="13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F1147" s="13"/>
      <c r="AG1147" s="13"/>
      <c r="AH1147" s="13"/>
      <c r="AI1147" s="13"/>
      <c r="AJ1147" s="13"/>
      <c r="AK1147" s="13"/>
      <c r="AL1147" s="13"/>
      <c r="AM1147" s="13"/>
      <c r="AN1147" s="13"/>
      <c r="AO1147" s="13"/>
      <c r="AP1147" s="13"/>
      <c r="AQ1147" s="13"/>
      <c r="AR1147" s="13"/>
      <c r="AS1147" s="13"/>
      <c r="AT1147" s="13"/>
      <c r="AU1147" s="4"/>
    </row>
    <row r="1148" spans="1:47" s="2" customFormat="1" ht="15.95" customHeight="1" x14ac:dyDescent="0.2">
      <c r="A1148" s="152" t="s">
        <v>15</v>
      </c>
      <c r="B1148" s="152">
        <v>2014</v>
      </c>
      <c r="C1148" s="152">
        <v>2017</v>
      </c>
      <c r="D1148" s="173" t="s">
        <v>327</v>
      </c>
      <c r="E1148" s="44"/>
      <c r="F1148" s="13"/>
      <c r="G1148" s="13"/>
      <c r="H1148" s="13"/>
      <c r="I1148" s="13"/>
      <c r="J1148" s="13"/>
      <c r="K1148" s="13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F1148" s="13"/>
      <c r="AG1148" s="13"/>
      <c r="AH1148" s="13"/>
      <c r="AI1148" s="13"/>
      <c r="AJ1148" s="13"/>
      <c r="AK1148" s="13"/>
      <c r="AL1148" s="13"/>
      <c r="AM1148" s="13"/>
      <c r="AN1148" s="13"/>
      <c r="AO1148" s="13"/>
      <c r="AP1148" s="13"/>
      <c r="AQ1148" s="13"/>
      <c r="AR1148" s="4"/>
    </row>
    <row r="1149" spans="1:47" s="2" customFormat="1" ht="15.95" customHeight="1" x14ac:dyDescent="0.2">
      <c r="A1149" s="163"/>
      <c r="B1149" s="163"/>
      <c r="C1149" s="163"/>
      <c r="D1149" s="141"/>
      <c r="E1149" s="44"/>
      <c r="F1149" s="13"/>
      <c r="G1149" s="13"/>
      <c r="H1149" s="13"/>
      <c r="I1149" s="13"/>
      <c r="J1149" s="13"/>
      <c r="K1149" s="13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F1149" s="13"/>
      <c r="AG1149" s="13"/>
      <c r="AH1149" s="13"/>
      <c r="AI1149" s="13"/>
      <c r="AJ1149" s="13"/>
      <c r="AK1149" s="13"/>
      <c r="AL1149" s="13"/>
      <c r="AM1149" s="13"/>
      <c r="AN1149" s="13"/>
      <c r="AO1149" s="13"/>
      <c r="AP1149" s="13"/>
      <c r="AQ1149" s="13"/>
      <c r="AR1149" s="4"/>
    </row>
    <row r="1150" spans="1:47" s="2" customFormat="1" ht="15.95" customHeight="1" x14ac:dyDescent="0.2">
      <c r="A1150" s="153"/>
      <c r="B1150" s="153"/>
      <c r="C1150" s="153"/>
      <c r="D1150" s="141"/>
      <c r="E1150" s="44"/>
      <c r="F1150" s="13"/>
      <c r="G1150" s="13"/>
      <c r="H1150" s="13"/>
      <c r="I1150" s="13"/>
      <c r="J1150" s="13"/>
      <c r="K1150" s="13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F1150" s="13"/>
      <c r="AG1150" s="13"/>
      <c r="AH1150" s="13"/>
      <c r="AI1150" s="13"/>
      <c r="AJ1150" s="13"/>
      <c r="AK1150" s="13"/>
      <c r="AL1150" s="13"/>
      <c r="AM1150" s="13"/>
      <c r="AN1150" s="13"/>
      <c r="AO1150" s="13"/>
      <c r="AP1150" s="13"/>
      <c r="AQ1150" s="13"/>
      <c r="AR1150" s="4"/>
    </row>
    <row r="1151" spans="1:47" s="2" customFormat="1" ht="15.95" customHeight="1" x14ac:dyDescent="0.2">
      <c r="A1151" s="5" t="s">
        <v>67</v>
      </c>
      <c r="B1151" s="43">
        <v>781</v>
      </c>
      <c r="C1151" s="43">
        <v>746</v>
      </c>
      <c r="D1151" s="118">
        <f t="shared" ref="D1151:D1177" si="22">(C1151-B1151)/B1151</f>
        <v>-4.4814340588988477E-2</v>
      </c>
      <c r="E1151" s="44"/>
      <c r="F1151" s="13"/>
      <c r="G1151" s="13"/>
      <c r="H1151" s="13"/>
      <c r="I1151" s="13"/>
      <c r="J1151" s="13"/>
      <c r="K1151" s="13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F1151" s="13"/>
      <c r="AG1151" s="13"/>
      <c r="AH1151" s="13"/>
      <c r="AI1151" s="13"/>
      <c r="AJ1151" s="13"/>
      <c r="AK1151" s="13"/>
      <c r="AL1151" s="13"/>
      <c r="AM1151" s="13"/>
      <c r="AN1151" s="13"/>
      <c r="AO1151" s="13"/>
      <c r="AP1151" s="13"/>
      <c r="AQ1151" s="13"/>
      <c r="AR1151" s="4"/>
    </row>
    <row r="1152" spans="1:47" s="2" customFormat="1" ht="15.95" customHeight="1" x14ac:dyDescent="0.2">
      <c r="A1152" s="26" t="s">
        <v>68</v>
      </c>
      <c r="B1152" s="66">
        <v>3720</v>
      </c>
      <c r="C1152" s="66">
        <v>2938</v>
      </c>
      <c r="D1152" s="119">
        <f t="shared" si="22"/>
        <v>-0.21021505376344085</v>
      </c>
      <c r="E1152" s="44"/>
      <c r="F1152" s="13"/>
      <c r="G1152" s="13"/>
      <c r="H1152" s="13"/>
      <c r="I1152" s="13"/>
      <c r="J1152" s="13"/>
      <c r="K1152" s="13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F1152" s="13"/>
      <c r="AG1152" s="13"/>
      <c r="AH1152" s="13"/>
      <c r="AI1152" s="13"/>
      <c r="AJ1152" s="13"/>
      <c r="AK1152" s="13"/>
      <c r="AL1152" s="13"/>
      <c r="AM1152" s="13"/>
      <c r="AN1152" s="13"/>
      <c r="AO1152" s="13"/>
      <c r="AP1152" s="13"/>
      <c r="AQ1152" s="13"/>
      <c r="AR1152" s="4"/>
    </row>
    <row r="1153" spans="1:44" s="2" customFormat="1" ht="15.95" customHeight="1" x14ac:dyDescent="0.2">
      <c r="A1153" s="26" t="s">
        <v>203</v>
      </c>
      <c r="B1153" s="66">
        <v>0</v>
      </c>
      <c r="C1153" s="66">
        <v>0</v>
      </c>
      <c r="D1153" s="119" t="s">
        <v>328</v>
      </c>
      <c r="E1153" s="44"/>
      <c r="F1153" s="13"/>
      <c r="G1153" s="13"/>
      <c r="H1153" s="13"/>
      <c r="I1153" s="13"/>
      <c r="J1153" s="13"/>
      <c r="K1153" s="13"/>
      <c r="L1153" s="13"/>
      <c r="M1153" s="13"/>
      <c r="N1153" s="13"/>
      <c r="O1153" s="13"/>
      <c r="P1153" s="13"/>
      <c r="Q1153" s="13"/>
      <c r="R1153" s="13"/>
      <c r="S1153" s="13"/>
      <c r="T1153" s="13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F1153" s="13"/>
      <c r="AG1153" s="13"/>
      <c r="AH1153" s="13"/>
      <c r="AI1153" s="13"/>
      <c r="AJ1153" s="13"/>
      <c r="AK1153" s="13"/>
      <c r="AL1153" s="13"/>
      <c r="AM1153" s="13"/>
      <c r="AN1153" s="13"/>
      <c r="AO1153" s="13"/>
      <c r="AP1153" s="13"/>
      <c r="AQ1153" s="13"/>
      <c r="AR1153" s="4"/>
    </row>
    <row r="1154" spans="1:44" s="2" customFormat="1" ht="15.95" customHeight="1" x14ac:dyDescent="0.2">
      <c r="A1154" s="26" t="s">
        <v>70</v>
      </c>
      <c r="B1154" s="66">
        <v>5790</v>
      </c>
      <c r="C1154" s="66">
        <v>4604</v>
      </c>
      <c r="D1154" s="119">
        <f t="shared" si="22"/>
        <v>-0.20483592400690848</v>
      </c>
      <c r="E1154" s="44"/>
      <c r="F1154" s="13"/>
      <c r="G1154" s="13"/>
      <c r="H1154" s="13"/>
      <c r="I1154" s="13"/>
      <c r="J1154" s="13"/>
      <c r="K1154" s="13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F1154" s="13"/>
      <c r="AG1154" s="13"/>
      <c r="AH1154" s="13"/>
      <c r="AI1154" s="13"/>
      <c r="AJ1154" s="13"/>
      <c r="AK1154" s="13"/>
      <c r="AL1154" s="13"/>
      <c r="AM1154" s="13"/>
      <c r="AN1154" s="13"/>
      <c r="AO1154" s="13"/>
      <c r="AP1154" s="13"/>
      <c r="AQ1154" s="13"/>
      <c r="AR1154" s="4"/>
    </row>
    <row r="1155" spans="1:44" s="2" customFormat="1" ht="15.95" customHeight="1" x14ac:dyDescent="0.2">
      <c r="A1155" s="26" t="s">
        <v>71</v>
      </c>
      <c r="B1155" s="66">
        <v>3476</v>
      </c>
      <c r="C1155" s="66">
        <v>2739</v>
      </c>
      <c r="D1155" s="119">
        <f t="shared" si="22"/>
        <v>-0.21202531645569619</v>
      </c>
      <c r="E1155" s="44"/>
      <c r="F1155" s="13"/>
      <c r="G1155" s="13"/>
      <c r="H1155" s="13"/>
      <c r="I1155" s="13"/>
      <c r="J1155" s="13"/>
      <c r="K1155" s="13"/>
      <c r="L1155" s="13"/>
      <c r="M1155" s="13"/>
      <c r="N1155" s="13"/>
      <c r="O1155" s="13"/>
      <c r="P1155" s="13"/>
      <c r="Q1155" s="13"/>
      <c r="R1155" s="13"/>
      <c r="S1155" s="13"/>
      <c r="T1155" s="13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F1155" s="13"/>
      <c r="AG1155" s="13"/>
      <c r="AH1155" s="13"/>
      <c r="AI1155" s="13"/>
      <c r="AJ1155" s="13"/>
      <c r="AK1155" s="13"/>
      <c r="AL1155" s="13"/>
      <c r="AM1155" s="13"/>
      <c r="AN1155" s="13"/>
      <c r="AO1155" s="13"/>
      <c r="AP1155" s="13"/>
      <c r="AQ1155" s="13"/>
      <c r="AR1155" s="4"/>
    </row>
    <row r="1156" spans="1:44" s="2" customFormat="1" ht="15.95" customHeight="1" x14ac:dyDescent="0.2">
      <c r="A1156" s="26" t="s">
        <v>72</v>
      </c>
      <c r="B1156" s="66">
        <v>469</v>
      </c>
      <c r="C1156" s="66">
        <v>306</v>
      </c>
      <c r="D1156" s="119">
        <f t="shared" si="22"/>
        <v>-0.34754797441364604</v>
      </c>
      <c r="E1156" s="44"/>
      <c r="F1156" s="13"/>
      <c r="G1156" s="13"/>
      <c r="H1156" s="13"/>
      <c r="I1156" s="13"/>
      <c r="J1156" s="13"/>
      <c r="K1156" s="13"/>
      <c r="L1156" s="13"/>
      <c r="M1156" s="13"/>
      <c r="N1156" s="13"/>
      <c r="O1156" s="13"/>
      <c r="P1156" s="13"/>
      <c r="Q1156" s="13"/>
      <c r="R1156" s="13"/>
      <c r="S1156" s="13"/>
      <c r="T1156" s="13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F1156" s="13"/>
      <c r="AG1156" s="13"/>
      <c r="AH1156" s="13"/>
      <c r="AI1156" s="13"/>
      <c r="AJ1156" s="13"/>
      <c r="AK1156" s="13"/>
      <c r="AL1156" s="13"/>
      <c r="AM1156" s="13"/>
      <c r="AN1156" s="13"/>
      <c r="AO1156" s="13"/>
      <c r="AP1156" s="13"/>
      <c r="AQ1156" s="13"/>
      <c r="AR1156" s="4"/>
    </row>
    <row r="1157" spans="1:44" s="2" customFormat="1" ht="15.95" customHeight="1" x14ac:dyDescent="0.2">
      <c r="A1157" s="26" t="s">
        <v>73</v>
      </c>
      <c r="B1157" s="66">
        <v>12654</v>
      </c>
      <c r="C1157" s="66">
        <v>10293</v>
      </c>
      <c r="D1157" s="119">
        <f t="shared" si="22"/>
        <v>-0.18658131816026552</v>
      </c>
      <c r="E1157" s="44"/>
      <c r="F1157" s="13"/>
      <c r="G1157" s="13"/>
      <c r="H1157" s="13"/>
      <c r="I1157" s="13"/>
      <c r="J1157" s="13"/>
      <c r="K1157" s="13"/>
      <c r="L1157" s="13"/>
      <c r="M1157" s="13"/>
      <c r="N1157" s="13"/>
      <c r="O1157" s="13"/>
      <c r="P1157" s="13"/>
      <c r="Q1157" s="13"/>
      <c r="R1157" s="13"/>
      <c r="S1157" s="13"/>
      <c r="T1157" s="13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F1157" s="13"/>
      <c r="AG1157" s="13"/>
      <c r="AH1157" s="13"/>
      <c r="AI1157" s="13"/>
      <c r="AJ1157" s="13"/>
      <c r="AK1157" s="13"/>
      <c r="AL1157" s="13"/>
      <c r="AM1157" s="13"/>
      <c r="AN1157" s="13"/>
      <c r="AO1157" s="13"/>
      <c r="AP1157" s="13"/>
      <c r="AQ1157" s="13"/>
      <c r="AR1157" s="4"/>
    </row>
    <row r="1158" spans="1:44" s="2" customFormat="1" ht="15.95" customHeight="1" x14ac:dyDescent="0.2">
      <c r="A1158" s="26" t="s">
        <v>74</v>
      </c>
      <c r="B1158" s="66">
        <v>2811</v>
      </c>
      <c r="C1158" s="66">
        <v>2165</v>
      </c>
      <c r="D1158" s="119">
        <f t="shared" si="22"/>
        <v>-0.22981145499822128</v>
      </c>
      <c r="E1158" s="44"/>
      <c r="F1158" s="13"/>
      <c r="G1158" s="13"/>
      <c r="H1158" s="13"/>
      <c r="I1158" s="13"/>
      <c r="J1158" s="13"/>
      <c r="K1158" s="13"/>
      <c r="L1158" s="13"/>
      <c r="M1158" s="13"/>
      <c r="N1158" s="13"/>
      <c r="O1158" s="13"/>
      <c r="P1158" s="13"/>
      <c r="Q1158" s="13"/>
      <c r="R1158" s="13"/>
      <c r="S1158" s="13"/>
      <c r="T1158" s="13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F1158" s="13"/>
      <c r="AG1158" s="13"/>
      <c r="AH1158" s="13"/>
      <c r="AI1158" s="13"/>
      <c r="AJ1158" s="13"/>
      <c r="AK1158" s="13"/>
      <c r="AL1158" s="13"/>
      <c r="AM1158" s="13"/>
      <c r="AN1158" s="13"/>
      <c r="AO1158" s="13"/>
      <c r="AP1158" s="13"/>
      <c r="AQ1158" s="13"/>
      <c r="AR1158" s="4"/>
    </row>
    <row r="1159" spans="1:44" s="2" customFormat="1" ht="15.95" customHeight="1" x14ac:dyDescent="0.2">
      <c r="A1159" s="26" t="s">
        <v>75</v>
      </c>
      <c r="B1159" s="66">
        <v>36287</v>
      </c>
      <c r="C1159" s="66">
        <v>22362</v>
      </c>
      <c r="D1159" s="119">
        <f t="shared" si="22"/>
        <v>-0.38374624521178385</v>
      </c>
      <c r="E1159" s="44"/>
      <c r="F1159" s="13"/>
      <c r="G1159" s="13"/>
      <c r="H1159" s="13"/>
      <c r="I1159" s="13"/>
      <c r="J1159" s="13"/>
      <c r="K1159" s="13"/>
      <c r="L1159" s="13"/>
      <c r="M1159" s="13"/>
      <c r="N1159" s="13"/>
      <c r="O1159" s="13"/>
      <c r="P1159" s="13"/>
      <c r="Q1159" s="13"/>
      <c r="R1159" s="13"/>
      <c r="S1159" s="13"/>
      <c r="T1159" s="13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F1159" s="13"/>
      <c r="AG1159" s="13"/>
      <c r="AH1159" s="13"/>
      <c r="AI1159" s="13"/>
      <c r="AJ1159" s="13"/>
      <c r="AK1159" s="13"/>
      <c r="AL1159" s="13"/>
      <c r="AM1159" s="13"/>
      <c r="AN1159" s="13"/>
      <c r="AO1159" s="13"/>
      <c r="AP1159" s="13"/>
      <c r="AQ1159" s="13"/>
      <c r="AR1159" s="4"/>
    </row>
    <row r="1160" spans="1:44" s="2" customFormat="1" ht="15.95" customHeight="1" x14ac:dyDescent="0.2">
      <c r="A1160" s="26" t="s">
        <v>76</v>
      </c>
      <c r="B1160" s="66">
        <v>1418</v>
      </c>
      <c r="C1160" s="66">
        <v>1229</v>
      </c>
      <c r="D1160" s="119">
        <f t="shared" si="22"/>
        <v>-0.13328631875881522</v>
      </c>
      <c r="E1160" s="44"/>
      <c r="F1160" s="13"/>
      <c r="G1160" s="13"/>
      <c r="H1160" s="13"/>
      <c r="I1160" s="13"/>
      <c r="J1160" s="13"/>
      <c r="K1160" s="13"/>
      <c r="L1160" s="13"/>
      <c r="M1160" s="13"/>
      <c r="N1160" s="13"/>
      <c r="O1160" s="13"/>
      <c r="P1160" s="13"/>
      <c r="Q1160" s="13"/>
      <c r="R1160" s="13"/>
      <c r="S1160" s="13"/>
      <c r="T1160" s="13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F1160" s="13"/>
      <c r="AG1160" s="13"/>
      <c r="AH1160" s="13"/>
      <c r="AI1160" s="13"/>
      <c r="AJ1160" s="13"/>
      <c r="AK1160" s="13"/>
      <c r="AL1160" s="13"/>
      <c r="AM1160" s="13"/>
      <c r="AN1160" s="13"/>
      <c r="AO1160" s="13"/>
      <c r="AP1160" s="13"/>
      <c r="AQ1160" s="13"/>
      <c r="AR1160" s="4"/>
    </row>
    <row r="1161" spans="1:44" s="2" customFormat="1" ht="15.95" customHeight="1" x14ac:dyDescent="0.2">
      <c r="A1161" s="26" t="s">
        <v>77</v>
      </c>
      <c r="B1161" s="66">
        <v>1596</v>
      </c>
      <c r="C1161" s="66">
        <v>1347</v>
      </c>
      <c r="D1161" s="119">
        <f t="shared" si="22"/>
        <v>-0.15601503759398497</v>
      </c>
      <c r="E1161" s="44"/>
      <c r="F1161" s="13"/>
      <c r="G1161" s="13"/>
      <c r="H1161" s="13"/>
      <c r="I1161" s="13"/>
      <c r="J1161" s="13"/>
      <c r="K1161" s="13"/>
      <c r="L1161" s="13"/>
      <c r="M1161" s="13"/>
      <c r="N1161" s="13"/>
      <c r="O1161" s="13"/>
      <c r="P1161" s="13"/>
      <c r="Q1161" s="13"/>
      <c r="R1161" s="13"/>
      <c r="S1161" s="13"/>
      <c r="T1161" s="13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F1161" s="13"/>
      <c r="AG1161" s="13"/>
      <c r="AH1161" s="13"/>
      <c r="AI1161" s="13"/>
      <c r="AJ1161" s="13"/>
      <c r="AK1161" s="13"/>
      <c r="AL1161" s="13"/>
      <c r="AM1161" s="13"/>
      <c r="AN1161" s="13"/>
      <c r="AO1161" s="13"/>
      <c r="AP1161" s="13"/>
      <c r="AQ1161" s="13"/>
      <c r="AR1161" s="4"/>
    </row>
    <row r="1162" spans="1:44" s="2" customFormat="1" ht="15.95" customHeight="1" x14ac:dyDescent="0.2">
      <c r="A1162" s="26" t="s">
        <v>78</v>
      </c>
      <c r="B1162" s="66">
        <v>279</v>
      </c>
      <c r="C1162" s="66">
        <v>208</v>
      </c>
      <c r="D1162" s="119">
        <f t="shared" si="22"/>
        <v>-0.25448028673835127</v>
      </c>
      <c r="E1162" s="44"/>
      <c r="F1162" s="13"/>
      <c r="G1162" s="13"/>
      <c r="H1162" s="13"/>
      <c r="I1162" s="13"/>
      <c r="J1162" s="13"/>
      <c r="K1162" s="13"/>
      <c r="L1162" s="13"/>
      <c r="M1162" s="13"/>
      <c r="N1162" s="13"/>
      <c r="O1162" s="13"/>
      <c r="P1162" s="13"/>
      <c r="Q1162" s="13"/>
      <c r="R1162" s="13"/>
      <c r="S1162" s="13"/>
      <c r="T1162" s="13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F1162" s="13"/>
      <c r="AG1162" s="13"/>
      <c r="AH1162" s="13"/>
      <c r="AI1162" s="13"/>
      <c r="AJ1162" s="13"/>
      <c r="AK1162" s="13"/>
      <c r="AL1162" s="13"/>
      <c r="AM1162" s="13"/>
      <c r="AN1162" s="13"/>
      <c r="AO1162" s="13"/>
      <c r="AP1162" s="13"/>
      <c r="AQ1162" s="13"/>
      <c r="AR1162" s="4"/>
    </row>
    <row r="1163" spans="1:44" s="2" customFormat="1" ht="15.95" customHeight="1" x14ac:dyDescent="0.2">
      <c r="A1163" s="26" t="s">
        <v>204</v>
      </c>
      <c r="B1163" s="66">
        <v>0</v>
      </c>
      <c r="C1163" s="66">
        <v>0</v>
      </c>
      <c r="D1163" s="119" t="s">
        <v>328</v>
      </c>
      <c r="E1163" s="44"/>
      <c r="F1163" s="13"/>
      <c r="G1163" s="13"/>
      <c r="H1163" s="13"/>
      <c r="I1163" s="13"/>
      <c r="J1163" s="13"/>
      <c r="K1163" s="13"/>
      <c r="L1163" s="13"/>
      <c r="M1163" s="13"/>
      <c r="N1163" s="13"/>
      <c r="O1163" s="13"/>
      <c r="P1163" s="13"/>
      <c r="Q1163" s="13"/>
      <c r="R1163" s="13"/>
      <c r="S1163" s="13"/>
      <c r="T1163" s="13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F1163" s="13"/>
      <c r="AG1163" s="13"/>
      <c r="AH1163" s="13"/>
      <c r="AI1163" s="13"/>
      <c r="AJ1163" s="13"/>
      <c r="AK1163" s="13"/>
      <c r="AL1163" s="13"/>
      <c r="AM1163" s="13"/>
      <c r="AN1163" s="13"/>
      <c r="AO1163" s="13"/>
      <c r="AP1163" s="13"/>
      <c r="AQ1163" s="13"/>
      <c r="AR1163" s="4"/>
    </row>
    <row r="1164" spans="1:44" s="2" customFormat="1" ht="15.95" customHeight="1" x14ac:dyDescent="0.2">
      <c r="A1164" s="26" t="s">
        <v>80</v>
      </c>
      <c r="B1164" s="66">
        <v>500</v>
      </c>
      <c r="C1164" s="66">
        <v>490</v>
      </c>
      <c r="D1164" s="119">
        <f t="shared" si="22"/>
        <v>-0.02</v>
      </c>
      <c r="E1164" s="44"/>
      <c r="F1164" s="13"/>
      <c r="G1164" s="13"/>
      <c r="H1164" s="13"/>
      <c r="I1164" s="13"/>
      <c r="J1164" s="13"/>
      <c r="K1164" s="13"/>
      <c r="L1164" s="13"/>
      <c r="M1164" s="13"/>
      <c r="N1164" s="13"/>
      <c r="O1164" s="13"/>
      <c r="P1164" s="13"/>
      <c r="Q1164" s="13"/>
      <c r="R1164" s="13"/>
      <c r="S1164" s="13"/>
      <c r="T1164" s="13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F1164" s="13"/>
      <c r="AG1164" s="13"/>
      <c r="AH1164" s="13"/>
      <c r="AI1164" s="13"/>
      <c r="AJ1164" s="13"/>
      <c r="AK1164" s="13"/>
      <c r="AL1164" s="13"/>
      <c r="AM1164" s="13"/>
      <c r="AN1164" s="13"/>
      <c r="AO1164" s="13"/>
      <c r="AP1164" s="13"/>
      <c r="AQ1164" s="13"/>
      <c r="AR1164" s="4"/>
    </row>
    <row r="1165" spans="1:44" s="2" customFormat="1" ht="15.95" customHeight="1" x14ac:dyDescent="0.2">
      <c r="A1165" s="26" t="s">
        <v>81</v>
      </c>
      <c r="B1165" s="66">
        <v>1557</v>
      </c>
      <c r="C1165" s="66">
        <v>1164</v>
      </c>
      <c r="D1165" s="119">
        <f t="shared" si="22"/>
        <v>-0.25240847784200388</v>
      </c>
      <c r="E1165" s="44"/>
      <c r="F1165" s="13"/>
      <c r="G1165" s="13"/>
      <c r="H1165" s="13"/>
      <c r="I1165" s="13"/>
      <c r="J1165" s="13"/>
      <c r="K1165" s="13"/>
      <c r="L1165" s="13"/>
      <c r="M1165" s="13"/>
      <c r="N1165" s="13"/>
      <c r="O1165" s="13"/>
      <c r="P1165" s="13"/>
      <c r="Q1165" s="13"/>
      <c r="R1165" s="13"/>
      <c r="S1165" s="13"/>
      <c r="T1165" s="13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F1165" s="13"/>
      <c r="AG1165" s="13"/>
      <c r="AH1165" s="13"/>
      <c r="AI1165" s="13"/>
      <c r="AJ1165" s="13"/>
      <c r="AK1165" s="13"/>
      <c r="AL1165" s="13"/>
      <c r="AM1165" s="13"/>
      <c r="AN1165" s="13"/>
      <c r="AO1165" s="13"/>
      <c r="AP1165" s="13"/>
      <c r="AQ1165" s="13"/>
      <c r="AR1165" s="4"/>
    </row>
    <row r="1166" spans="1:44" s="2" customFormat="1" ht="15.95" customHeight="1" x14ac:dyDescent="0.2">
      <c r="A1166" s="26" t="s">
        <v>82</v>
      </c>
      <c r="B1166" s="66">
        <v>5197</v>
      </c>
      <c r="C1166" s="66">
        <v>3155</v>
      </c>
      <c r="D1166" s="119">
        <f t="shared" si="22"/>
        <v>-0.39291899172599576</v>
      </c>
      <c r="E1166" s="44"/>
      <c r="F1166" s="13"/>
      <c r="G1166" s="13"/>
      <c r="H1166" s="13"/>
      <c r="I1166" s="13"/>
      <c r="J1166" s="13"/>
      <c r="K1166" s="13"/>
      <c r="L1166" s="13"/>
      <c r="M1166" s="13"/>
      <c r="N1166" s="13"/>
      <c r="O1166" s="13"/>
      <c r="P1166" s="13"/>
      <c r="Q1166" s="13"/>
      <c r="R1166" s="13"/>
      <c r="S1166" s="13"/>
      <c r="T1166" s="13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F1166" s="13"/>
      <c r="AG1166" s="13"/>
      <c r="AH1166" s="13"/>
      <c r="AI1166" s="13"/>
      <c r="AJ1166" s="13"/>
      <c r="AK1166" s="13"/>
      <c r="AL1166" s="13"/>
      <c r="AM1166" s="13"/>
      <c r="AN1166" s="13"/>
      <c r="AO1166" s="13"/>
      <c r="AP1166" s="13"/>
      <c r="AQ1166" s="13"/>
      <c r="AR1166" s="4"/>
    </row>
    <row r="1167" spans="1:44" s="2" customFormat="1" ht="15.95" customHeight="1" x14ac:dyDescent="0.2">
      <c r="A1167" s="26" t="s">
        <v>83</v>
      </c>
      <c r="B1167" s="66">
        <v>476</v>
      </c>
      <c r="C1167" s="66">
        <v>376</v>
      </c>
      <c r="D1167" s="119">
        <f t="shared" si="22"/>
        <v>-0.21008403361344538</v>
      </c>
      <c r="E1167" s="44"/>
      <c r="F1167" s="13"/>
      <c r="G1167" s="13"/>
      <c r="H1167" s="13"/>
      <c r="I1167" s="13"/>
      <c r="J1167" s="13"/>
      <c r="K1167" s="13"/>
      <c r="L1167" s="13"/>
      <c r="M1167" s="13"/>
      <c r="N1167" s="13"/>
      <c r="O1167" s="13"/>
      <c r="P1167" s="13"/>
      <c r="Q1167" s="13"/>
      <c r="R1167" s="13"/>
      <c r="S1167" s="13"/>
      <c r="T1167" s="13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F1167" s="13"/>
      <c r="AG1167" s="13"/>
      <c r="AH1167" s="13"/>
      <c r="AI1167" s="13"/>
      <c r="AJ1167" s="13"/>
      <c r="AK1167" s="13"/>
      <c r="AL1167" s="13"/>
      <c r="AM1167" s="13"/>
      <c r="AN1167" s="13"/>
      <c r="AO1167" s="13"/>
      <c r="AP1167" s="13"/>
      <c r="AQ1167" s="13"/>
      <c r="AR1167" s="4"/>
    </row>
    <row r="1168" spans="1:44" s="2" customFormat="1" ht="15.95" customHeight="1" x14ac:dyDescent="0.2">
      <c r="A1168" s="26" t="s">
        <v>84</v>
      </c>
      <c r="B1168" s="66">
        <v>1668</v>
      </c>
      <c r="C1168" s="66">
        <v>1269</v>
      </c>
      <c r="D1168" s="119">
        <f t="shared" si="22"/>
        <v>-0.23920863309352519</v>
      </c>
      <c r="E1168" s="44"/>
      <c r="F1168" s="13"/>
      <c r="G1168" s="13"/>
      <c r="H1168" s="13"/>
      <c r="I1168" s="13"/>
      <c r="J1168" s="13"/>
      <c r="K1168" s="13"/>
      <c r="L1168" s="13"/>
      <c r="M1168" s="13"/>
      <c r="N1168" s="13"/>
      <c r="O1168" s="13"/>
      <c r="P1168" s="13"/>
      <c r="Q1168" s="13"/>
      <c r="R1168" s="13"/>
      <c r="S1168" s="13"/>
      <c r="T1168" s="13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/>
      <c r="AF1168" s="13"/>
      <c r="AG1168" s="13"/>
      <c r="AH1168" s="13"/>
      <c r="AI1168" s="13"/>
      <c r="AJ1168" s="13"/>
      <c r="AK1168" s="13"/>
      <c r="AL1168" s="13"/>
      <c r="AM1168" s="13"/>
      <c r="AN1168" s="13"/>
      <c r="AO1168" s="13"/>
      <c r="AP1168" s="13"/>
      <c r="AQ1168" s="13"/>
      <c r="AR1168" s="4"/>
    </row>
    <row r="1169" spans="1:47" s="2" customFormat="1" ht="15.95" customHeight="1" x14ac:dyDescent="0.2">
      <c r="A1169" s="26" t="s">
        <v>85</v>
      </c>
      <c r="B1169" s="66">
        <v>13259</v>
      </c>
      <c r="C1169" s="66">
        <v>10630</v>
      </c>
      <c r="D1169" s="119">
        <f t="shared" si="22"/>
        <v>-0.19828041330417076</v>
      </c>
      <c r="E1169" s="44"/>
      <c r="F1169" s="13"/>
      <c r="G1169" s="13"/>
      <c r="H1169" s="13"/>
      <c r="I1169" s="13"/>
      <c r="J1169" s="13"/>
      <c r="K1169" s="13"/>
      <c r="L1169" s="13"/>
      <c r="M1169" s="13"/>
      <c r="N1169" s="13"/>
      <c r="O1169" s="13"/>
      <c r="P1169" s="13"/>
      <c r="Q1169" s="13"/>
      <c r="R1169" s="13"/>
      <c r="S1169" s="13"/>
      <c r="T1169" s="13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F1169" s="13"/>
      <c r="AG1169" s="13"/>
      <c r="AH1169" s="13"/>
      <c r="AI1169" s="13"/>
      <c r="AJ1169" s="13"/>
      <c r="AK1169" s="13"/>
      <c r="AL1169" s="13"/>
      <c r="AM1169" s="13"/>
      <c r="AN1169" s="13"/>
      <c r="AO1169" s="13"/>
      <c r="AP1169" s="13"/>
      <c r="AQ1169" s="13"/>
      <c r="AR1169" s="4"/>
    </row>
    <row r="1170" spans="1:47" s="2" customFormat="1" ht="15.95" customHeight="1" x14ac:dyDescent="0.2">
      <c r="A1170" s="26" t="s">
        <v>86</v>
      </c>
      <c r="B1170" s="66">
        <v>9441</v>
      </c>
      <c r="C1170" s="66">
        <v>7344</v>
      </c>
      <c r="D1170" s="119">
        <f t="shared" si="22"/>
        <v>-0.2221163012392755</v>
      </c>
      <c r="E1170" s="44"/>
      <c r="F1170" s="13"/>
      <c r="G1170" s="13"/>
      <c r="H1170" s="13"/>
      <c r="I1170" s="13"/>
      <c r="J1170" s="13"/>
      <c r="K1170" s="13"/>
      <c r="L1170" s="13"/>
      <c r="M1170" s="13"/>
      <c r="N1170" s="13"/>
      <c r="O1170" s="13"/>
      <c r="P1170" s="13"/>
      <c r="Q1170" s="13"/>
      <c r="R1170" s="13"/>
      <c r="S1170" s="13"/>
      <c r="T1170" s="13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F1170" s="13"/>
      <c r="AG1170" s="13"/>
      <c r="AH1170" s="13"/>
      <c r="AI1170" s="13"/>
      <c r="AJ1170" s="13"/>
      <c r="AK1170" s="13"/>
      <c r="AL1170" s="13"/>
      <c r="AM1170" s="13"/>
      <c r="AN1170" s="13"/>
      <c r="AO1170" s="13"/>
      <c r="AP1170" s="13"/>
      <c r="AQ1170" s="13"/>
      <c r="AR1170" s="4"/>
    </row>
    <row r="1171" spans="1:47" s="2" customFormat="1" ht="15.95" customHeight="1" x14ac:dyDescent="0.2">
      <c r="A1171" s="26" t="s">
        <v>87</v>
      </c>
      <c r="B1171" s="66">
        <v>2771</v>
      </c>
      <c r="C1171" s="66">
        <v>2079</v>
      </c>
      <c r="D1171" s="119">
        <f t="shared" si="22"/>
        <v>-0.24972933958859617</v>
      </c>
      <c r="E1171" s="44"/>
      <c r="F1171" s="13"/>
      <c r="G1171" s="13"/>
      <c r="H1171" s="13"/>
      <c r="I1171" s="13"/>
      <c r="J1171" s="13"/>
      <c r="K1171" s="13"/>
      <c r="L1171" s="13"/>
      <c r="M1171" s="13"/>
      <c r="N1171" s="13"/>
      <c r="O1171" s="13"/>
      <c r="P1171" s="13"/>
      <c r="Q1171" s="13"/>
      <c r="R1171" s="13"/>
      <c r="S1171" s="13"/>
      <c r="T1171" s="13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F1171" s="13"/>
      <c r="AG1171" s="13"/>
      <c r="AH1171" s="13"/>
      <c r="AI1171" s="13"/>
      <c r="AJ1171" s="13"/>
      <c r="AK1171" s="13"/>
      <c r="AL1171" s="13"/>
      <c r="AM1171" s="13"/>
      <c r="AN1171" s="13"/>
      <c r="AO1171" s="13"/>
      <c r="AP1171" s="13"/>
      <c r="AQ1171" s="13"/>
      <c r="AR1171" s="4"/>
    </row>
    <row r="1172" spans="1:47" s="2" customFormat="1" ht="15.95" customHeight="1" x14ac:dyDescent="0.2">
      <c r="A1172" s="26" t="s">
        <v>88</v>
      </c>
      <c r="B1172" s="66">
        <v>2110</v>
      </c>
      <c r="C1172" s="66">
        <v>1478</v>
      </c>
      <c r="D1172" s="119">
        <f t="shared" si="22"/>
        <v>-0.29952606635071088</v>
      </c>
      <c r="E1172" s="44"/>
      <c r="F1172" s="13"/>
      <c r="G1172" s="13"/>
      <c r="H1172" s="13"/>
      <c r="I1172" s="13"/>
      <c r="J1172" s="13"/>
      <c r="K1172" s="13"/>
      <c r="L1172" s="13"/>
      <c r="M1172" s="13"/>
      <c r="N1172" s="13"/>
      <c r="O1172" s="13"/>
      <c r="P1172" s="13"/>
      <c r="Q1172" s="13"/>
      <c r="R1172" s="13"/>
      <c r="S1172" s="13"/>
      <c r="T1172" s="13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F1172" s="13"/>
      <c r="AG1172" s="13"/>
      <c r="AH1172" s="13"/>
      <c r="AI1172" s="13"/>
      <c r="AJ1172" s="13"/>
      <c r="AK1172" s="13"/>
      <c r="AL1172" s="13"/>
      <c r="AM1172" s="13"/>
      <c r="AN1172" s="13"/>
      <c r="AO1172" s="13"/>
      <c r="AP1172" s="13"/>
      <c r="AQ1172" s="13"/>
      <c r="AR1172" s="4"/>
    </row>
    <row r="1173" spans="1:47" s="2" customFormat="1" ht="15.95" customHeight="1" x14ac:dyDescent="0.2">
      <c r="A1173" s="26" t="s">
        <v>89</v>
      </c>
      <c r="B1173" s="66">
        <v>404</v>
      </c>
      <c r="C1173" s="66">
        <v>306</v>
      </c>
      <c r="D1173" s="119">
        <f t="shared" si="22"/>
        <v>-0.24257425742574257</v>
      </c>
      <c r="E1173" s="44"/>
      <c r="F1173" s="13"/>
      <c r="G1173" s="13"/>
      <c r="H1173" s="13"/>
      <c r="I1173" s="13"/>
      <c r="J1173" s="13"/>
      <c r="K1173" s="13"/>
      <c r="L1173" s="13"/>
      <c r="M1173" s="13"/>
      <c r="N1173" s="13"/>
      <c r="O1173" s="13"/>
      <c r="P1173" s="13"/>
      <c r="Q1173" s="13"/>
      <c r="R1173" s="13"/>
      <c r="S1173" s="13"/>
      <c r="T1173" s="13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F1173" s="13"/>
      <c r="AG1173" s="13"/>
      <c r="AH1173" s="13"/>
      <c r="AI1173" s="13"/>
      <c r="AJ1173" s="13"/>
      <c r="AK1173" s="13"/>
      <c r="AL1173" s="13"/>
      <c r="AM1173" s="13"/>
      <c r="AN1173" s="13"/>
      <c r="AO1173" s="13"/>
      <c r="AP1173" s="13"/>
      <c r="AQ1173" s="13"/>
      <c r="AR1173" s="4"/>
    </row>
    <row r="1174" spans="1:47" s="2" customFormat="1" ht="15.95" customHeight="1" x14ac:dyDescent="0.2">
      <c r="A1174" s="26" t="s">
        <v>90</v>
      </c>
      <c r="B1174" s="66">
        <v>4085</v>
      </c>
      <c r="C1174" s="66">
        <v>2836</v>
      </c>
      <c r="D1174" s="119">
        <f t="shared" si="22"/>
        <v>-0.30575275397796819</v>
      </c>
      <c r="E1174" s="44"/>
      <c r="F1174" s="13"/>
      <c r="G1174" s="13"/>
      <c r="H1174" s="13"/>
      <c r="I1174" s="13"/>
      <c r="J1174" s="13"/>
      <c r="K1174" s="13"/>
      <c r="L1174" s="13"/>
      <c r="M1174" s="13"/>
      <c r="N1174" s="13"/>
      <c r="O1174" s="13"/>
      <c r="P1174" s="13"/>
      <c r="Q1174" s="13"/>
      <c r="R1174" s="13"/>
      <c r="S1174" s="13"/>
      <c r="T1174" s="13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F1174" s="13"/>
      <c r="AG1174" s="13"/>
      <c r="AH1174" s="13"/>
      <c r="AI1174" s="13"/>
      <c r="AJ1174" s="13"/>
      <c r="AK1174" s="13"/>
      <c r="AL1174" s="13"/>
      <c r="AM1174" s="13"/>
      <c r="AN1174" s="13"/>
      <c r="AO1174" s="13"/>
      <c r="AP1174" s="13"/>
      <c r="AQ1174" s="13"/>
      <c r="AR1174" s="4"/>
    </row>
    <row r="1175" spans="1:47" s="2" customFormat="1" ht="15.95" customHeight="1" x14ac:dyDescent="0.2">
      <c r="A1175" s="26" t="s">
        <v>91</v>
      </c>
      <c r="B1175" s="66">
        <v>3215</v>
      </c>
      <c r="C1175" s="66">
        <v>2544</v>
      </c>
      <c r="D1175" s="119">
        <f t="shared" si="22"/>
        <v>-0.20870917573872472</v>
      </c>
      <c r="E1175" s="44"/>
      <c r="F1175" s="13"/>
      <c r="G1175" s="13"/>
      <c r="H1175" s="13"/>
      <c r="I1175" s="13"/>
      <c r="J1175" s="13"/>
      <c r="K1175" s="13"/>
      <c r="L1175" s="13"/>
      <c r="M1175" s="13"/>
      <c r="N1175" s="13"/>
      <c r="O1175" s="13"/>
      <c r="P1175" s="13"/>
      <c r="Q1175" s="13"/>
      <c r="R1175" s="13"/>
      <c r="S1175" s="13"/>
      <c r="T1175" s="13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F1175" s="13"/>
      <c r="AG1175" s="13"/>
      <c r="AH1175" s="13"/>
      <c r="AI1175" s="13"/>
      <c r="AJ1175" s="13"/>
      <c r="AK1175" s="13"/>
      <c r="AL1175" s="13"/>
      <c r="AM1175" s="13"/>
      <c r="AN1175" s="13"/>
      <c r="AO1175" s="13"/>
      <c r="AP1175" s="13"/>
      <c r="AQ1175" s="13"/>
      <c r="AR1175" s="4"/>
    </row>
    <row r="1176" spans="1:47" s="2" customFormat="1" ht="15.95" customHeight="1" x14ac:dyDescent="0.2">
      <c r="A1176" s="26" t="s">
        <v>92</v>
      </c>
      <c r="B1176" s="66">
        <v>4213</v>
      </c>
      <c r="C1176" s="66">
        <v>3403</v>
      </c>
      <c r="D1176" s="119">
        <f t="shared" si="22"/>
        <v>-0.19226204604794683</v>
      </c>
      <c r="E1176" s="44"/>
      <c r="F1176" s="13"/>
      <c r="G1176" s="13"/>
      <c r="H1176" s="13"/>
      <c r="I1176" s="13"/>
      <c r="J1176" s="13"/>
      <c r="K1176" s="13"/>
      <c r="L1176" s="13"/>
      <c r="M1176" s="13"/>
      <c r="N1176" s="13"/>
      <c r="O1176" s="13"/>
      <c r="P1176" s="13"/>
      <c r="Q1176" s="13"/>
      <c r="R1176" s="13"/>
      <c r="S1176" s="13"/>
      <c r="T1176" s="13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F1176" s="13"/>
      <c r="AG1176" s="13"/>
      <c r="AH1176" s="13"/>
      <c r="AI1176" s="13"/>
      <c r="AJ1176" s="13"/>
      <c r="AK1176" s="13"/>
      <c r="AL1176" s="13"/>
      <c r="AM1176" s="13"/>
      <c r="AN1176" s="13"/>
      <c r="AO1176" s="13"/>
      <c r="AP1176" s="13"/>
      <c r="AQ1176" s="13"/>
      <c r="AR1176" s="4"/>
    </row>
    <row r="1177" spans="1:47" s="2" customFormat="1" ht="15.95" customHeight="1" x14ac:dyDescent="0.2">
      <c r="A1177" s="27" t="s">
        <v>93</v>
      </c>
      <c r="B1177" s="67">
        <v>10502</v>
      </c>
      <c r="C1177" s="67">
        <v>6582</v>
      </c>
      <c r="D1177" s="120">
        <f t="shared" si="22"/>
        <v>-0.37326223576461626</v>
      </c>
      <c r="E1177" s="44"/>
      <c r="F1177" s="13"/>
      <c r="G1177" s="13"/>
      <c r="H1177" s="13"/>
      <c r="I1177" s="13"/>
      <c r="J1177" s="13"/>
      <c r="K1177" s="13"/>
      <c r="L1177" s="13"/>
      <c r="M1177" s="13"/>
      <c r="N1177" s="13"/>
      <c r="O1177" s="13"/>
      <c r="P1177" s="13"/>
      <c r="Q1177" s="13"/>
      <c r="R1177" s="13"/>
      <c r="S1177" s="13"/>
      <c r="T1177" s="13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F1177" s="13"/>
      <c r="AG1177" s="13"/>
      <c r="AH1177" s="13"/>
      <c r="AI1177" s="13"/>
      <c r="AJ1177" s="13"/>
      <c r="AK1177" s="13"/>
      <c r="AL1177" s="13"/>
      <c r="AM1177" s="13"/>
      <c r="AN1177" s="13"/>
      <c r="AO1177" s="13"/>
      <c r="AP1177" s="13"/>
      <c r="AQ1177" s="13"/>
      <c r="AR1177" s="4"/>
    </row>
    <row r="1178" spans="1:47" s="2" customFormat="1" ht="15.95" customHeight="1" x14ac:dyDescent="0.2">
      <c r="A1178" s="174"/>
      <c r="B1178" s="174"/>
      <c r="C1178" s="174"/>
      <c r="D1178" s="174"/>
      <c r="E1178" s="166"/>
      <c r="F1178" s="166"/>
      <c r="G1178" s="166"/>
      <c r="H1178" s="13"/>
      <c r="I1178" s="13"/>
      <c r="J1178" s="13"/>
      <c r="K1178" s="13"/>
      <c r="L1178" s="13"/>
      <c r="M1178" s="13"/>
      <c r="N1178" s="13"/>
      <c r="O1178" s="13"/>
      <c r="P1178" s="13"/>
      <c r="Q1178" s="13"/>
      <c r="R1178" s="13"/>
      <c r="S1178" s="13"/>
      <c r="T1178" s="13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F1178" s="13"/>
      <c r="AG1178" s="13"/>
      <c r="AH1178" s="13"/>
      <c r="AI1178" s="13"/>
      <c r="AJ1178" s="13"/>
      <c r="AK1178" s="13"/>
      <c r="AL1178" s="13"/>
      <c r="AM1178" s="13"/>
      <c r="AN1178" s="13"/>
      <c r="AO1178" s="13"/>
      <c r="AP1178" s="13"/>
      <c r="AQ1178" s="13"/>
      <c r="AR1178" s="13"/>
      <c r="AS1178" s="13"/>
      <c r="AT1178" s="13"/>
      <c r="AU1178" s="4"/>
    </row>
    <row r="1179" spans="1:47" s="2" customFormat="1" ht="15.95" customHeight="1" x14ac:dyDescent="0.2">
      <c r="A1179" s="147" t="s">
        <v>330</v>
      </c>
      <c r="B1179" s="147"/>
      <c r="C1179" s="147"/>
      <c r="D1179" s="147"/>
      <c r="E1179" s="140"/>
      <c r="F1179" s="140"/>
      <c r="G1179" s="140"/>
      <c r="H1179" s="13"/>
      <c r="I1179" s="13"/>
      <c r="J1179" s="13"/>
      <c r="K1179" s="13"/>
      <c r="L1179" s="13"/>
      <c r="M1179" s="13"/>
      <c r="N1179" s="13"/>
      <c r="O1179" s="13"/>
      <c r="P1179" s="13"/>
      <c r="Q1179" s="13"/>
      <c r="R1179" s="13"/>
      <c r="S1179" s="13"/>
      <c r="T1179" s="13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F1179" s="13"/>
      <c r="AG1179" s="13"/>
      <c r="AH1179" s="13"/>
      <c r="AI1179" s="13"/>
      <c r="AJ1179" s="13"/>
      <c r="AK1179" s="13"/>
      <c r="AL1179" s="13"/>
      <c r="AM1179" s="13"/>
      <c r="AN1179" s="13"/>
      <c r="AO1179" s="13"/>
      <c r="AP1179" s="13"/>
      <c r="AQ1179" s="13"/>
      <c r="AR1179" s="13"/>
      <c r="AS1179" s="13"/>
      <c r="AT1179" s="13"/>
      <c r="AU1179" s="4"/>
    </row>
    <row r="1180" spans="1:47" s="2" customFormat="1" ht="15.95" customHeight="1" x14ac:dyDescent="0.2">
      <c r="A1180" s="152" t="s">
        <v>15</v>
      </c>
      <c r="B1180" s="152">
        <v>2014</v>
      </c>
      <c r="C1180" s="152">
        <v>2017</v>
      </c>
      <c r="D1180" s="141" t="s">
        <v>327</v>
      </c>
      <c r="E1180" s="44"/>
      <c r="F1180" s="13"/>
      <c r="G1180" s="13"/>
      <c r="H1180" s="13"/>
      <c r="I1180" s="13"/>
      <c r="J1180" s="13"/>
      <c r="K1180" s="13"/>
      <c r="L1180" s="13"/>
      <c r="M1180" s="13"/>
      <c r="N1180" s="13"/>
      <c r="O1180" s="13"/>
      <c r="P1180" s="13"/>
      <c r="Q1180" s="13"/>
      <c r="R1180" s="13"/>
      <c r="S1180" s="13"/>
      <c r="T1180" s="13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F1180" s="13"/>
      <c r="AG1180" s="13"/>
      <c r="AH1180" s="13"/>
      <c r="AI1180" s="13"/>
      <c r="AJ1180" s="13"/>
      <c r="AK1180" s="13"/>
      <c r="AL1180" s="13"/>
      <c r="AM1180" s="13"/>
      <c r="AN1180" s="13"/>
      <c r="AO1180" s="13"/>
      <c r="AP1180" s="13"/>
      <c r="AQ1180" s="13"/>
      <c r="AR1180" s="4"/>
    </row>
    <row r="1181" spans="1:47" s="2" customFormat="1" ht="15.95" customHeight="1" x14ac:dyDescent="0.2">
      <c r="A1181" s="163"/>
      <c r="B1181" s="163"/>
      <c r="C1181" s="163"/>
      <c r="D1181" s="141"/>
      <c r="E1181" s="44"/>
      <c r="F1181" s="13"/>
      <c r="G1181" s="13"/>
      <c r="H1181" s="13"/>
      <c r="I1181" s="13"/>
      <c r="J1181" s="13"/>
      <c r="K1181" s="13"/>
      <c r="L1181" s="13"/>
      <c r="M1181" s="13"/>
      <c r="N1181" s="13"/>
      <c r="O1181" s="13"/>
      <c r="P1181" s="13"/>
      <c r="Q1181" s="13"/>
      <c r="R1181" s="13"/>
      <c r="S1181" s="13"/>
      <c r="T1181" s="13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F1181" s="13"/>
      <c r="AG1181" s="13"/>
      <c r="AH1181" s="13"/>
      <c r="AI1181" s="13"/>
      <c r="AJ1181" s="13"/>
      <c r="AK1181" s="13"/>
      <c r="AL1181" s="13"/>
      <c r="AM1181" s="13"/>
      <c r="AN1181" s="13"/>
      <c r="AO1181" s="13"/>
      <c r="AP1181" s="13"/>
      <c r="AQ1181" s="13"/>
      <c r="AR1181" s="4"/>
    </row>
    <row r="1182" spans="1:47" s="2" customFormat="1" ht="15.95" customHeight="1" x14ac:dyDescent="0.2">
      <c r="A1182" s="153"/>
      <c r="B1182" s="153"/>
      <c r="C1182" s="153"/>
      <c r="D1182" s="141"/>
      <c r="E1182" s="44"/>
      <c r="F1182" s="13"/>
      <c r="G1182" s="13"/>
      <c r="H1182" s="13"/>
      <c r="I1182" s="13"/>
      <c r="J1182" s="13"/>
      <c r="K1182" s="13"/>
      <c r="L1182" s="13"/>
      <c r="M1182" s="13"/>
      <c r="N1182" s="13"/>
      <c r="O1182" s="13"/>
      <c r="P1182" s="13"/>
      <c r="Q1182" s="13"/>
      <c r="R1182" s="13"/>
      <c r="S1182" s="13"/>
      <c r="T1182" s="13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F1182" s="13"/>
      <c r="AG1182" s="13"/>
      <c r="AH1182" s="13"/>
      <c r="AI1182" s="13"/>
      <c r="AJ1182" s="13"/>
      <c r="AK1182" s="13"/>
      <c r="AL1182" s="13"/>
      <c r="AM1182" s="13"/>
      <c r="AN1182" s="13"/>
      <c r="AO1182" s="13"/>
      <c r="AP1182" s="13"/>
      <c r="AQ1182" s="13"/>
      <c r="AR1182" s="4"/>
    </row>
    <row r="1183" spans="1:47" s="2" customFormat="1" ht="15.95" customHeight="1" x14ac:dyDescent="0.2">
      <c r="A1183" s="5" t="s">
        <v>94</v>
      </c>
      <c r="B1183" s="43">
        <v>176892</v>
      </c>
      <c r="C1183" s="43">
        <v>146474</v>
      </c>
      <c r="D1183" s="118">
        <f t="shared" ref="D1183:D1185" si="23">(C1183-B1183)/B1183</f>
        <v>-0.17195803088890396</v>
      </c>
      <c r="E1183" s="44"/>
      <c r="F1183" s="13"/>
      <c r="G1183" s="13"/>
      <c r="H1183" s="13"/>
      <c r="I1183" s="13"/>
      <c r="J1183" s="13"/>
      <c r="K1183" s="13"/>
      <c r="L1183" s="13"/>
      <c r="M1183" s="13"/>
      <c r="N1183" s="13"/>
      <c r="O1183" s="13"/>
      <c r="P1183" s="13"/>
      <c r="Q1183" s="13"/>
      <c r="R1183" s="13"/>
      <c r="S1183" s="13"/>
      <c r="T1183" s="13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F1183" s="13"/>
      <c r="AG1183" s="13"/>
      <c r="AH1183" s="13"/>
      <c r="AI1183" s="13"/>
      <c r="AJ1183" s="13"/>
      <c r="AK1183" s="13"/>
      <c r="AL1183" s="13"/>
      <c r="AM1183" s="13"/>
      <c r="AN1183" s="13"/>
      <c r="AO1183" s="13"/>
      <c r="AP1183" s="13"/>
      <c r="AQ1183" s="13"/>
      <c r="AR1183" s="4"/>
    </row>
    <row r="1184" spans="1:47" s="2" customFormat="1" ht="15.95" customHeight="1" x14ac:dyDescent="0.2">
      <c r="A1184" s="26" t="s">
        <v>95</v>
      </c>
      <c r="B1184" s="66">
        <v>3059</v>
      </c>
      <c r="C1184" s="66">
        <v>2369</v>
      </c>
      <c r="D1184" s="119">
        <f t="shared" si="23"/>
        <v>-0.22556390977443608</v>
      </c>
      <c r="E1184" s="44"/>
      <c r="F1184" s="13"/>
      <c r="G1184" s="13"/>
      <c r="H1184" s="13"/>
      <c r="I1184" s="13"/>
      <c r="J1184" s="13"/>
      <c r="K1184" s="13"/>
      <c r="L1184" s="13"/>
      <c r="M1184" s="13"/>
      <c r="N1184" s="13"/>
      <c r="O1184" s="13"/>
      <c r="P1184" s="13"/>
      <c r="Q1184" s="13"/>
      <c r="R1184" s="13"/>
      <c r="S1184" s="13"/>
      <c r="T1184" s="13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F1184" s="13"/>
      <c r="AG1184" s="13"/>
      <c r="AH1184" s="13"/>
      <c r="AI1184" s="13"/>
      <c r="AJ1184" s="13"/>
      <c r="AK1184" s="13"/>
      <c r="AL1184" s="13"/>
      <c r="AM1184" s="13"/>
      <c r="AN1184" s="13"/>
      <c r="AO1184" s="13"/>
      <c r="AP1184" s="13"/>
      <c r="AQ1184" s="13"/>
      <c r="AR1184" s="4"/>
    </row>
    <row r="1185" spans="1:47" s="2" customFormat="1" ht="15.95" customHeight="1" x14ac:dyDescent="0.2">
      <c r="A1185" s="32" t="s">
        <v>2</v>
      </c>
      <c r="B1185" s="67">
        <v>547047</v>
      </c>
      <c r="C1185" s="67">
        <v>425786</v>
      </c>
      <c r="D1185" s="120">
        <f t="shared" si="23"/>
        <v>-0.22166468329046682</v>
      </c>
      <c r="E1185" s="44"/>
      <c r="F1185" s="13"/>
      <c r="G1185" s="13"/>
      <c r="H1185" s="13"/>
      <c r="I1185" s="13"/>
      <c r="J1185" s="13"/>
      <c r="K1185" s="13"/>
      <c r="L1185" s="13"/>
      <c r="M1185" s="13"/>
      <c r="N1185" s="13"/>
      <c r="O1185" s="13"/>
      <c r="P1185" s="13"/>
      <c r="Q1185" s="13"/>
      <c r="R1185" s="13"/>
      <c r="S1185" s="13"/>
      <c r="T1185" s="13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F1185" s="13"/>
      <c r="AG1185" s="13"/>
      <c r="AH1185" s="13"/>
      <c r="AI1185" s="13"/>
      <c r="AJ1185" s="13"/>
      <c r="AK1185" s="13"/>
      <c r="AL1185" s="13"/>
      <c r="AM1185" s="13"/>
      <c r="AN1185" s="13"/>
      <c r="AO1185" s="13"/>
      <c r="AP1185" s="13"/>
      <c r="AQ1185" s="13"/>
      <c r="AR1185" s="4"/>
    </row>
    <row r="1186" spans="1:47" s="2" customFormat="1" ht="15.95" customHeight="1" x14ac:dyDescent="0.2">
      <c r="A1186" s="161" t="s">
        <v>238</v>
      </c>
      <c r="B1186" s="161"/>
      <c r="C1186" s="161"/>
      <c r="D1186" s="161"/>
      <c r="E1186" s="162"/>
      <c r="F1186" s="162"/>
      <c r="G1186" s="162"/>
      <c r="H1186" s="13"/>
      <c r="I1186" s="13"/>
      <c r="J1186" s="13"/>
      <c r="K1186" s="13"/>
      <c r="L1186" s="13"/>
      <c r="M1186" s="13"/>
      <c r="N1186" s="13"/>
      <c r="O1186" s="13"/>
      <c r="P1186" s="13"/>
      <c r="Q1186" s="13"/>
      <c r="R1186" s="13"/>
      <c r="S1186" s="13"/>
      <c r="T1186" s="13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F1186" s="13"/>
      <c r="AG1186" s="13"/>
      <c r="AH1186" s="13"/>
      <c r="AI1186" s="13"/>
      <c r="AJ1186" s="13"/>
      <c r="AK1186" s="13"/>
      <c r="AL1186" s="13"/>
      <c r="AM1186" s="13"/>
      <c r="AN1186" s="13"/>
      <c r="AO1186" s="13"/>
      <c r="AP1186" s="13"/>
      <c r="AQ1186" s="13"/>
      <c r="AR1186" s="13"/>
      <c r="AS1186" s="13"/>
      <c r="AT1186" s="13"/>
      <c r="AU1186" s="4"/>
    </row>
    <row r="1187" spans="1:47" s="2" customFormat="1" ht="15.95" customHeight="1" x14ac:dyDescent="0.2">
      <c r="A1187" s="220" t="s">
        <v>253</v>
      </c>
      <c r="B1187" s="220"/>
      <c r="C1187" s="220"/>
      <c r="D1187" s="220"/>
      <c r="E1187" s="220"/>
      <c r="F1187" s="220"/>
      <c r="G1187" s="220"/>
      <c r="H1187" s="13"/>
      <c r="I1187" s="13"/>
      <c r="J1187" s="13"/>
      <c r="K1187" s="13"/>
      <c r="L1187" s="13"/>
      <c r="M1187" s="13"/>
      <c r="N1187" s="13"/>
      <c r="O1187" s="13"/>
      <c r="P1187" s="13"/>
      <c r="Q1187" s="13"/>
      <c r="R1187" s="13"/>
      <c r="S1187" s="13"/>
      <c r="T1187" s="13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F1187" s="13"/>
      <c r="AG1187" s="13"/>
      <c r="AH1187" s="13"/>
      <c r="AI1187" s="13"/>
      <c r="AJ1187" s="13"/>
      <c r="AK1187" s="13"/>
      <c r="AL1187" s="13"/>
      <c r="AM1187" s="13"/>
      <c r="AN1187" s="13"/>
      <c r="AO1187" s="13"/>
      <c r="AP1187" s="13"/>
      <c r="AQ1187" s="13"/>
      <c r="AR1187" s="13"/>
      <c r="AS1187" s="13"/>
      <c r="AT1187" s="13"/>
      <c r="AU1187" s="4"/>
    </row>
    <row r="1188" spans="1:47" s="128" customFormat="1" ht="15.95" customHeight="1" x14ac:dyDescent="0.2">
      <c r="A1188" s="140" t="s">
        <v>255</v>
      </c>
      <c r="B1188" s="140"/>
      <c r="C1188" s="140"/>
      <c r="D1188" s="140"/>
      <c r="E1188" s="140"/>
      <c r="F1188" s="140"/>
      <c r="G1188" s="140"/>
    </row>
    <row r="1189" spans="1:47" s="128" customFormat="1" ht="15.95" customHeight="1" x14ac:dyDescent="0.2">
      <c r="A1189" s="140" t="s">
        <v>205</v>
      </c>
      <c r="B1189" s="140"/>
      <c r="C1189" s="140"/>
      <c r="D1189" s="140"/>
      <c r="E1189" s="140"/>
      <c r="F1189" s="140"/>
      <c r="G1189" s="140"/>
    </row>
    <row r="1190" spans="1:47" s="2" customFormat="1" ht="15.95" customHeight="1" x14ac:dyDescent="0.2">
      <c r="A1190" s="178"/>
      <c r="B1190" s="178"/>
      <c r="C1190" s="178"/>
      <c r="D1190" s="178"/>
      <c r="E1190" s="178"/>
      <c r="F1190" s="178"/>
      <c r="G1190" s="178"/>
      <c r="H1190" s="13"/>
      <c r="I1190" s="13"/>
      <c r="J1190" s="13"/>
      <c r="K1190" s="13"/>
      <c r="L1190" s="13"/>
      <c r="M1190" s="13"/>
      <c r="N1190" s="13"/>
      <c r="O1190" s="13"/>
      <c r="P1190" s="13"/>
      <c r="Q1190" s="13"/>
      <c r="R1190" s="13"/>
      <c r="S1190" s="13"/>
      <c r="T1190" s="13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F1190" s="13"/>
      <c r="AG1190" s="13"/>
      <c r="AH1190" s="13"/>
      <c r="AI1190" s="13"/>
      <c r="AJ1190" s="13"/>
      <c r="AK1190" s="13"/>
      <c r="AL1190" s="13"/>
      <c r="AM1190" s="13"/>
      <c r="AN1190" s="13"/>
      <c r="AO1190" s="13"/>
      <c r="AP1190" s="13"/>
      <c r="AQ1190" s="13"/>
      <c r="AR1190" s="13"/>
      <c r="AS1190" s="13"/>
      <c r="AT1190" s="13"/>
      <c r="AU1190" s="4"/>
    </row>
    <row r="1191" spans="1:47" s="2" customFormat="1" ht="15.95" customHeight="1" x14ac:dyDescent="0.2">
      <c r="A1191" s="147" t="s">
        <v>321</v>
      </c>
      <c r="B1191" s="147"/>
      <c r="C1191" s="147"/>
      <c r="D1191" s="147"/>
      <c r="E1191" s="147"/>
      <c r="F1191" s="147"/>
      <c r="G1191" s="147"/>
      <c r="H1191" s="13"/>
      <c r="I1191" s="13"/>
      <c r="J1191" s="13"/>
      <c r="K1191" s="13"/>
      <c r="L1191" s="13"/>
      <c r="M1191" s="13"/>
      <c r="N1191" s="13"/>
      <c r="O1191" s="13"/>
      <c r="P1191" s="13"/>
      <c r="Q1191" s="13"/>
      <c r="R1191" s="13"/>
      <c r="S1191" s="13"/>
      <c r="T1191" s="13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F1191" s="13"/>
      <c r="AG1191" s="13"/>
      <c r="AH1191" s="13"/>
      <c r="AI1191" s="13"/>
      <c r="AJ1191" s="13"/>
      <c r="AK1191" s="13"/>
      <c r="AL1191" s="13"/>
      <c r="AM1191" s="13"/>
      <c r="AN1191" s="13"/>
      <c r="AO1191" s="13"/>
      <c r="AP1191" s="13"/>
      <c r="AQ1191" s="13"/>
      <c r="AR1191" s="13"/>
      <c r="AS1191" s="13"/>
      <c r="AT1191" s="13"/>
      <c r="AU1191" s="4"/>
    </row>
    <row r="1192" spans="1:47" s="2" customFormat="1" ht="15.95" customHeight="1" x14ac:dyDescent="0.2">
      <c r="A1192" s="158" t="s">
        <v>4</v>
      </c>
      <c r="B1192" s="158" t="s">
        <v>256</v>
      </c>
      <c r="C1192" s="184"/>
      <c r="D1192" s="189"/>
      <c r="E1192" s="152" t="s">
        <v>13</v>
      </c>
      <c r="F1192" s="152"/>
      <c r="G1192" s="152"/>
      <c r="H1192" s="13"/>
      <c r="I1192" s="13"/>
      <c r="J1192" s="13"/>
      <c r="K1192" s="13"/>
      <c r="L1192" s="13"/>
      <c r="M1192" s="13"/>
      <c r="N1192" s="13"/>
      <c r="O1192" s="13"/>
      <c r="P1192" s="13"/>
      <c r="Q1192" s="13"/>
      <c r="R1192" s="13"/>
      <c r="S1192" s="13"/>
      <c r="T1192" s="13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F1192" s="13"/>
      <c r="AG1192" s="13"/>
      <c r="AH1192" s="13"/>
      <c r="AI1192" s="13"/>
      <c r="AJ1192" s="13"/>
      <c r="AK1192" s="13"/>
      <c r="AL1192" s="13"/>
      <c r="AM1192" s="13"/>
      <c r="AN1192" s="13"/>
      <c r="AO1192" s="13"/>
      <c r="AP1192" s="13"/>
      <c r="AQ1192" s="13"/>
      <c r="AR1192" s="13"/>
      <c r="AS1192" s="13"/>
      <c r="AT1192" s="13"/>
      <c r="AU1192" s="4"/>
    </row>
    <row r="1193" spans="1:47" s="2" customFormat="1" ht="15.95" customHeight="1" x14ac:dyDescent="0.2">
      <c r="A1193" s="160"/>
      <c r="B1193" s="160"/>
      <c r="C1193" s="185"/>
      <c r="D1193" s="191"/>
      <c r="E1193" s="153"/>
      <c r="F1193" s="153"/>
      <c r="G1193" s="153"/>
      <c r="H1193" s="13"/>
      <c r="I1193" s="13"/>
      <c r="J1193" s="13"/>
      <c r="K1193" s="13"/>
      <c r="L1193" s="13"/>
      <c r="M1193" s="13"/>
      <c r="N1193" s="13"/>
      <c r="O1193" s="13"/>
      <c r="P1193" s="13"/>
      <c r="Q1193" s="13"/>
      <c r="R1193" s="13"/>
      <c r="S1193" s="13"/>
      <c r="T1193" s="13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F1193" s="13"/>
      <c r="AG1193" s="13"/>
      <c r="AH1193" s="13"/>
      <c r="AI1193" s="13"/>
      <c r="AJ1193" s="13"/>
      <c r="AK1193" s="13"/>
      <c r="AL1193" s="13"/>
      <c r="AM1193" s="13"/>
      <c r="AN1193" s="13"/>
      <c r="AO1193" s="13"/>
      <c r="AP1193" s="13"/>
      <c r="AQ1193" s="13"/>
      <c r="AR1193" s="13"/>
      <c r="AS1193" s="13"/>
      <c r="AT1193" s="13"/>
      <c r="AU1193" s="4"/>
    </row>
    <row r="1194" spans="1:47" s="2" customFormat="1" ht="15.95" customHeight="1" x14ac:dyDescent="0.2">
      <c r="A1194" s="14" t="s">
        <v>9</v>
      </c>
      <c r="B1194" s="216">
        <v>202182</v>
      </c>
      <c r="C1194" s="217"/>
      <c r="D1194" s="218"/>
      <c r="E1194" s="215">
        <v>1</v>
      </c>
      <c r="F1194" s="215"/>
      <c r="G1194" s="215"/>
      <c r="H1194" s="13"/>
      <c r="I1194" s="13"/>
      <c r="J1194" s="13"/>
      <c r="K1194" s="13"/>
      <c r="L1194" s="13"/>
      <c r="M1194" s="13"/>
      <c r="N1194" s="13"/>
      <c r="O1194" s="13"/>
      <c r="P1194" s="13"/>
      <c r="Q1194" s="13"/>
      <c r="R1194" s="13"/>
      <c r="S1194" s="13"/>
      <c r="T1194" s="13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F1194" s="13"/>
      <c r="AG1194" s="13"/>
      <c r="AH1194" s="13"/>
      <c r="AI1194" s="13"/>
      <c r="AJ1194" s="13"/>
      <c r="AK1194" s="13"/>
      <c r="AL1194" s="13"/>
      <c r="AM1194" s="13"/>
      <c r="AN1194" s="13"/>
      <c r="AO1194" s="13"/>
      <c r="AP1194" s="13"/>
      <c r="AQ1194" s="13"/>
      <c r="AR1194" s="13"/>
      <c r="AS1194" s="13"/>
      <c r="AT1194" s="13"/>
      <c r="AU1194" s="4"/>
    </row>
    <row r="1195" spans="1:47" s="2" customFormat="1" ht="15.95" customHeight="1" x14ac:dyDescent="0.2">
      <c r="A1195" s="15" t="s">
        <v>114</v>
      </c>
      <c r="B1195" s="212"/>
      <c r="C1195" s="213"/>
      <c r="D1195" s="214"/>
      <c r="E1195" s="215"/>
      <c r="F1195" s="215"/>
      <c r="G1195" s="215"/>
      <c r="H1195" s="13"/>
      <c r="I1195" s="13"/>
      <c r="J1195" s="13"/>
      <c r="K1195" s="13"/>
      <c r="L1195" s="13"/>
      <c r="M1195" s="13"/>
      <c r="N1195" s="13"/>
      <c r="O1195" s="13"/>
      <c r="P1195" s="13"/>
      <c r="Q1195" s="13"/>
      <c r="R1195" s="13"/>
      <c r="S1195" s="13"/>
      <c r="T1195" s="13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F1195" s="13"/>
      <c r="AG1195" s="13"/>
      <c r="AH1195" s="13"/>
      <c r="AI1195" s="13"/>
      <c r="AJ1195" s="13"/>
      <c r="AK1195" s="13"/>
      <c r="AL1195" s="13"/>
      <c r="AM1195" s="13"/>
      <c r="AN1195" s="13"/>
      <c r="AO1195" s="13"/>
      <c r="AP1195" s="13"/>
      <c r="AQ1195" s="13"/>
      <c r="AR1195" s="13"/>
      <c r="AS1195" s="13"/>
      <c r="AT1195" s="13"/>
      <c r="AU1195" s="4"/>
    </row>
    <row r="1196" spans="1:47" s="2" customFormat="1" ht="15.95" customHeight="1" x14ac:dyDescent="0.2">
      <c r="A1196" s="10" t="s">
        <v>115</v>
      </c>
      <c r="B1196" s="175">
        <v>91077</v>
      </c>
      <c r="C1196" s="176"/>
      <c r="D1196" s="177"/>
      <c r="E1196" s="215">
        <v>0.4504703682820429</v>
      </c>
      <c r="F1196" s="215"/>
      <c r="G1196" s="215"/>
      <c r="H1196" s="13"/>
      <c r="I1196" s="13"/>
      <c r="J1196" s="13"/>
      <c r="K1196" s="13"/>
      <c r="L1196" s="13"/>
      <c r="M1196" s="13"/>
      <c r="N1196" s="13"/>
      <c r="O1196" s="13"/>
      <c r="P1196" s="13"/>
      <c r="Q1196" s="13"/>
      <c r="R1196" s="13"/>
      <c r="S1196" s="13"/>
      <c r="T1196" s="13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F1196" s="13"/>
      <c r="AG1196" s="13"/>
      <c r="AH1196" s="13"/>
      <c r="AI1196" s="13"/>
      <c r="AJ1196" s="13"/>
      <c r="AK1196" s="13"/>
      <c r="AL1196" s="13"/>
      <c r="AM1196" s="13"/>
      <c r="AN1196" s="13"/>
      <c r="AO1196" s="13"/>
      <c r="AP1196" s="13"/>
      <c r="AQ1196" s="13"/>
      <c r="AR1196" s="13"/>
      <c r="AS1196" s="13"/>
      <c r="AT1196" s="13"/>
      <c r="AU1196" s="4"/>
    </row>
    <row r="1197" spans="1:47" s="2" customFormat="1" ht="15.95" customHeight="1" x14ac:dyDescent="0.2">
      <c r="A1197" s="10" t="s">
        <v>116</v>
      </c>
      <c r="B1197" s="175">
        <v>111105</v>
      </c>
      <c r="C1197" s="176"/>
      <c r="D1197" s="177"/>
      <c r="E1197" s="215">
        <v>0.5495296317179571</v>
      </c>
      <c r="F1197" s="215"/>
      <c r="G1197" s="215"/>
      <c r="H1197" s="13"/>
      <c r="I1197" s="13"/>
      <c r="J1197" s="13"/>
      <c r="K1197" s="13"/>
      <c r="L1197" s="13"/>
      <c r="M1197" s="13"/>
      <c r="N1197" s="13"/>
      <c r="O1197" s="13"/>
      <c r="P1197" s="13"/>
      <c r="Q1197" s="13"/>
      <c r="R1197" s="13"/>
      <c r="S1197" s="13"/>
      <c r="T1197" s="13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F1197" s="13"/>
      <c r="AG1197" s="13"/>
      <c r="AH1197" s="13"/>
      <c r="AI1197" s="13"/>
      <c r="AJ1197" s="13"/>
      <c r="AK1197" s="13"/>
      <c r="AL1197" s="13"/>
      <c r="AM1197" s="13"/>
      <c r="AN1197" s="13"/>
      <c r="AO1197" s="13"/>
      <c r="AP1197" s="13"/>
      <c r="AQ1197" s="13"/>
      <c r="AR1197" s="13"/>
      <c r="AS1197" s="13"/>
      <c r="AT1197" s="13"/>
      <c r="AU1197" s="4"/>
    </row>
    <row r="1198" spans="1:47" s="2" customFormat="1" ht="15.95" customHeight="1" x14ac:dyDescent="0.2">
      <c r="A1198" s="15" t="s">
        <v>111</v>
      </c>
      <c r="B1198" s="212"/>
      <c r="C1198" s="213"/>
      <c r="D1198" s="214"/>
      <c r="E1198" s="215"/>
      <c r="F1198" s="215"/>
      <c r="G1198" s="215"/>
      <c r="H1198" s="13"/>
      <c r="I1198" s="13"/>
      <c r="J1198" s="13"/>
      <c r="K1198" s="13"/>
      <c r="L1198" s="13"/>
      <c r="M1198" s="13"/>
      <c r="N1198" s="13"/>
      <c r="O1198" s="13"/>
      <c r="P1198" s="13"/>
      <c r="Q1198" s="13"/>
      <c r="R1198" s="13"/>
      <c r="S1198" s="13"/>
      <c r="T1198" s="13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F1198" s="13"/>
      <c r="AG1198" s="13"/>
      <c r="AH1198" s="13"/>
      <c r="AI1198" s="13"/>
      <c r="AJ1198" s="13"/>
      <c r="AK1198" s="13"/>
      <c r="AL1198" s="13"/>
      <c r="AM1198" s="13"/>
      <c r="AN1198" s="13"/>
      <c r="AO1198" s="13"/>
      <c r="AP1198" s="13"/>
      <c r="AQ1198" s="13"/>
      <c r="AR1198" s="13"/>
      <c r="AS1198" s="13"/>
      <c r="AT1198" s="13"/>
      <c r="AU1198" s="4"/>
    </row>
    <row r="1199" spans="1:47" s="2" customFormat="1" ht="15.95" customHeight="1" x14ac:dyDescent="0.2">
      <c r="A1199" s="10" t="s">
        <v>145</v>
      </c>
      <c r="B1199" s="175">
        <v>1577</v>
      </c>
      <c r="C1199" s="176"/>
      <c r="D1199" s="177"/>
      <c r="E1199" s="215">
        <v>7.7999030576411353E-3</v>
      </c>
      <c r="F1199" s="215"/>
      <c r="G1199" s="215"/>
      <c r="H1199" s="13"/>
      <c r="I1199" s="13"/>
      <c r="J1199" s="13"/>
      <c r="K1199" s="13"/>
      <c r="L1199" s="13"/>
      <c r="M1199" s="13"/>
      <c r="N1199" s="13"/>
      <c r="O1199" s="13"/>
      <c r="P1199" s="13"/>
      <c r="Q1199" s="13"/>
      <c r="R1199" s="13"/>
      <c r="S1199" s="13"/>
      <c r="T1199" s="13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F1199" s="13"/>
      <c r="AG1199" s="13"/>
      <c r="AH1199" s="13"/>
      <c r="AI1199" s="13"/>
      <c r="AJ1199" s="13"/>
      <c r="AK1199" s="13"/>
      <c r="AL1199" s="13"/>
      <c r="AM1199" s="13"/>
      <c r="AN1199" s="13"/>
      <c r="AO1199" s="13"/>
      <c r="AP1199" s="13"/>
      <c r="AQ1199" s="13"/>
      <c r="AR1199" s="13"/>
      <c r="AS1199" s="13"/>
      <c r="AT1199" s="13"/>
      <c r="AU1199" s="4"/>
    </row>
    <row r="1200" spans="1:47" s="2" customFormat="1" ht="15.95" customHeight="1" x14ac:dyDescent="0.2">
      <c r="A1200" s="10" t="s">
        <v>123</v>
      </c>
      <c r="B1200" s="175">
        <v>16452</v>
      </c>
      <c r="C1200" s="176"/>
      <c r="D1200" s="177"/>
      <c r="E1200" s="215">
        <v>8.1372228981808473E-2</v>
      </c>
      <c r="F1200" s="215"/>
      <c r="G1200" s="215"/>
      <c r="H1200" s="13"/>
      <c r="I1200" s="13"/>
      <c r="J1200" s="13"/>
      <c r="K1200" s="13"/>
      <c r="L1200" s="13"/>
      <c r="M1200" s="13"/>
      <c r="N1200" s="13"/>
      <c r="O1200" s="13"/>
      <c r="P1200" s="13"/>
      <c r="Q1200" s="13"/>
      <c r="R1200" s="13"/>
      <c r="S1200" s="13"/>
      <c r="T1200" s="13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F1200" s="13"/>
      <c r="AG1200" s="13"/>
      <c r="AH1200" s="13"/>
      <c r="AI1200" s="13"/>
      <c r="AJ1200" s="13"/>
      <c r="AK1200" s="13"/>
      <c r="AL1200" s="13"/>
      <c r="AM1200" s="13"/>
      <c r="AN1200" s="13"/>
      <c r="AO1200" s="13"/>
      <c r="AP1200" s="13"/>
      <c r="AQ1200" s="13"/>
      <c r="AR1200" s="13"/>
      <c r="AS1200" s="13"/>
      <c r="AT1200" s="13"/>
      <c r="AU1200" s="4"/>
    </row>
    <row r="1201" spans="1:47" s="2" customFormat="1" ht="15.95" customHeight="1" x14ac:dyDescent="0.2">
      <c r="A1201" s="10" t="s">
        <v>146</v>
      </c>
      <c r="B1201" s="175">
        <v>10169</v>
      </c>
      <c r="C1201" s="176"/>
      <c r="D1201" s="177"/>
      <c r="E1201" s="215">
        <v>5.0296267719183704E-2</v>
      </c>
      <c r="F1201" s="215"/>
      <c r="G1201" s="215"/>
      <c r="H1201" s="13"/>
      <c r="I1201" s="13"/>
      <c r="J1201" s="13"/>
      <c r="K1201" s="13"/>
      <c r="L1201" s="13"/>
      <c r="M1201" s="13"/>
      <c r="N1201" s="13"/>
      <c r="O1201" s="13"/>
      <c r="P1201" s="13"/>
      <c r="Q1201" s="13"/>
      <c r="R1201" s="13"/>
      <c r="S1201" s="13"/>
      <c r="T1201" s="13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F1201" s="13"/>
      <c r="AG1201" s="13"/>
      <c r="AH1201" s="13"/>
      <c r="AI1201" s="13"/>
      <c r="AJ1201" s="13"/>
      <c r="AK1201" s="13"/>
      <c r="AL1201" s="13"/>
      <c r="AM1201" s="13"/>
      <c r="AN1201" s="13"/>
      <c r="AO1201" s="13"/>
      <c r="AP1201" s="13"/>
      <c r="AQ1201" s="13"/>
      <c r="AR1201" s="13"/>
      <c r="AS1201" s="13"/>
      <c r="AT1201" s="13"/>
      <c r="AU1201" s="4"/>
    </row>
    <row r="1202" spans="1:47" s="2" customFormat="1" ht="15.95" customHeight="1" x14ac:dyDescent="0.2">
      <c r="A1202" s="10" t="s">
        <v>147</v>
      </c>
      <c r="B1202" s="175">
        <v>122076</v>
      </c>
      <c r="C1202" s="176"/>
      <c r="D1202" s="177"/>
      <c r="E1202" s="215">
        <v>0.60379262248864884</v>
      </c>
      <c r="F1202" s="215"/>
      <c r="G1202" s="215"/>
      <c r="H1202" s="13"/>
      <c r="I1202" s="13"/>
      <c r="J1202" s="13"/>
      <c r="K1202" s="13"/>
      <c r="L1202" s="13"/>
      <c r="M1202" s="13"/>
      <c r="N1202" s="13"/>
      <c r="O1202" s="13"/>
      <c r="P1202" s="13"/>
      <c r="Q1202" s="13"/>
      <c r="R1202" s="13"/>
      <c r="S1202" s="13"/>
      <c r="T1202" s="13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F1202" s="13"/>
      <c r="AG1202" s="13"/>
      <c r="AH1202" s="13"/>
      <c r="AI1202" s="13"/>
      <c r="AJ1202" s="13"/>
      <c r="AK1202" s="13"/>
      <c r="AL1202" s="13"/>
      <c r="AM1202" s="13"/>
      <c r="AN1202" s="13"/>
      <c r="AO1202" s="13"/>
      <c r="AP1202" s="13"/>
      <c r="AQ1202" s="13"/>
      <c r="AR1202" s="13"/>
      <c r="AS1202" s="13"/>
      <c r="AT1202" s="13"/>
      <c r="AU1202" s="4"/>
    </row>
    <row r="1203" spans="1:47" s="2" customFormat="1" ht="15.95" customHeight="1" x14ac:dyDescent="0.2">
      <c r="A1203" s="10" t="s">
        <v>148</v>
      </c>
      <c r="B1203" s="175">
        <v>38464</v>
      </c>
      <c r="C1203" s="176"/>
      <c r="D1203" s="177"/>
      <c r="E1203" s="215">
        <v>0.19024443323342335</v>
      </c>
      <c r="F1203" s="215"/>
      <c r="G1203" s="215"/>
      <c r="H1203" s="13"/>
      <c r="I1203" s="13"/>
      <c r="J1203" s="13"/>
      <c r="K1203" s="13"/>
      <c r="L1203" s="13"/>
      <c r="M1203" s="13"/>
      <c r="N1203" s="13"/>
      <c r="O1203" s="13"/>
      <c r="P1203" s="13"/>
      <c r="Q1203" s="13"/>
      <c r="R1203" s="13"/>
      <c r="S1203" s="13"/>
      <c r="T1203" s="13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F1203" s="13"/>
      <c r="AG1203" s="13"/>
      <c r="AH1203" s="13"/>
      <c r="AI1203" s="13"/>
      <c r="AJ1203" s="13"/>
      <c r="AK1203" s="13"/>
      <c r="AL1203" s="13"/>
      <c r="AM1203" s="13"/>
      <c r="AN1203" s="13"/>
      <c r="AO1203" s="13"/>
      <c r="AP1203" s="13"/>
      <c r="AQ1203" s="13"/>
      <c r="AR1203" s="13"/>
      <c r="AS1203" s="13"/>
      <c r="AT1203" s="13"/>
      <c r="AU1203" s="4"/>
    </row>
    <row r="1204" spans="1:47" s="2" customFormat="1" ht="15.95" customHeight="1" x14ac:dyDescent="0.2">
      <c r="A1204" s="10" t="s">
        <v>112</v>
      </c>
      <c r="B1204" s="175">
        <v>13412</v>
      </c>
      <c r="C1204" s="176"/>
      <c r="D1204" s="177"/>
      <c r="E1204" s="215">
        <v>6.633627128033158E-2</v>
      </c>
      <c r="F1204" s="215"/>
      <c r="G1204" s="215"/>
      <c r="H1204" s="13"/>
      <c r="I1204" s="13"/>
      <c r="J1204" s="13"/>
      <c r="K1204" s="13"/>
      <c r="L1204" s="13"/>
      <c r="M1204" s="13"/>
      <c r="N1204" s="13"/>
      <c r="O1204" s="13"/>
      <c r="P1204" s="13"/>
      <c r="Q1204" s="13"/>
      <c r="R1204" s="13"/>
      <c r="S1204" s="13"/>
      <c r="T1204" s="13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F1204" s="13"/>
      <c r="AG1204" s="13"/>
      <c r="AH1204" s="13"/>
      <c r="AI1204" s="13"/>
      <c r="AJ1204" s="13"/>
      <c r="AK1204" s="13"/>
      <c r="AL1204" s="13"/>
      <c r="AM1204" s="13"/>
      <c r="AN1204" s="13"/>
      <c r="AO1204" s="13"/>
      <c r="AP1204" s="13"/>
      <c r="AQ1204" s="13"/>
      <c r="AR1204" s="13"/>
      <c r="AS1204" s="13"/>
      <c r="AT1204" s="13"/>
      <c r="AU1204" s="4"/>
    </row>
    <row r="1205" spans="1:47" s="2" customFormat="1" ht="15.95" customHeight="1" x14ac:dyDescent="0.2">
      <c r="A1205" s="10" t="s">
        <v>143</v>
      </c>
      <c r="B1205" s="175">
        <v>32</v>
      </c>
      <c r="C1205" s="176"/>
      <c r="D1205" s="177"/>
      <c r="E1205" s="215">
        <v>1.5827323896291459E-4</v>
      </c>
      <c r="F1205" s="215"/>
      <c r="G1205" s="215"/>
      <c r="H1205" s="13"/>
      <c r="I1205" s="13"/>
      <c r="J1205" s="13"/>
      <c r="K1205" s="13"/>
      <c r="L1205" s="13"/>
      <c r="M1205" s="13"/>
      <c r="N1205" s="13"/>
      <c r="O1205" s="13"/>
      <c r="P1205" s="13"/>
      <c r="Q1205" s="13"/>
      <c r="R1205" s="13"/>
      <c r="S1205" s="13"/>
      <c r="T1205" s="13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F1205" s="13"/>
      <c r="AG1205" s="13"/>
      <c r="AH1205" s="13"/>
      <c r="AI1205" s="13"/>
      <c r="AJ1205" s="13"/>
      <c r="AK1205" s="13"/>
      <c r="AL1205" s="13"/>
      <c r="AM1205" s="13"/>
      <c r="AN1205" s="13"/>
      <c r="AO1205" s="13"/>
      <c r="AP1205" s="13"/>
      <c r="AQ1205" s="13"/>
      <c r="AR1205" s="13"/>
      <c r="AS1205" s="13"/>
      <c r="AT1205" s="13"/>
      <c r="AU1205" s="4"/>
    </row>
    <row r="1206" spans="1:47" s="2" customFormat="1" ht="15.95" customHeight="1" x14ac:dyDescent="0.2">
      <c r="A1206" s="15" t="s">
        <v>144</v>
      </c>
      <c r="B1206" s="175"/>
      <c r="C1206" s="176"/>
      <c r="D1206" s="177"/>
      <c r="E1206" s="215"/>
      <c r="F1206" s="215"/>
      <c r="G1206" s="215"/>
      <c r="H1206" s="13"/>
      <c r="I1206" s="13"/>
      <c r="J1206" s="13"/>
      <c r="K1206" s="13"/>
      <c r="L1206" s="13"/>
      <c r="M1206" s="13"/>
      <c r="N1206" s="13"/>
      <c r="O1206" s="13"/>
      <c r="P1206" s="13"/>
      <c r="Q1206" s="13"/>
      <c r="R1206" s="13"/>
      <c r="S1206" s="13"/>
      <c r="T1206" s="13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F1206" s="13"/>
      <c r="AG1206" s="13"/>
      <c r="AH1206" s="13"/>
      <c r="AI1206" s="13"/>
      <c r="AJ1206" s="13"/>
      <c r="AK1206" s="13"/>
      <c r="AL1206" s="13"/>
      <c r="AM1206" s="13"/>
      <c r="AN1206" s="13"/>
      <c r="AO1206" s="13"/>
      <c r="AP1206" s="13"/>
      <c r="AQ1206" s="13"/>
      <c r="AR1206" s="13"/>
      <c r="AS1206" s="13"/>
      <c r="AT1206" s="13"/>
      <c r="AU1206" s="4"/>
    </row>
    <row r="1207" spans="1:47" s="2" customFormat="1" ht="15.95" customHeight="1" x14ac:dyDescent="0.2">
      <c r="A1207" s="10" t="s">
        <v>117</v>
      </c>
      <c r="B1207" s="175">
        <v>64864</v>
      </c>
      <c r="C1207" s="176"/>
      <c r="D1207" s="177"/>
      <c r="E1207" s="215">
        <v>0.32081985537782792</v>
      </c>
      <c r="F1207" s="215"/>
      <c r="G1207" s="215"/>
      <c r="H1207" s="13"/>
      <c r="I1207" s="13"/>
      <c r="J1207" s="13"/>
      <c r="K1207" s="13"/>
      <c r="L1207" s="13"/>
      <c r="M1207" s="13"/>
      <c r="N1207" s="13"/>
      <c r="O1207" s="13"/>
      <c r="P1207" s="13"/>
      <c r="Q1207" s="13"/>
      <c r="R1207" s="13"/>
      <c r="S1207" s="13"/>
      <c r="T1207" s="13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F1207" s="13"/>
      <c r="AG1207" s="13"/>
      <c r="AH1207" s="13"/>
      <c r="AI1207" s="13"/>
      <c r="AJ1207" s="13"/>
      <c r="AK1207" s="13"/>
      <c r="AL1207" s="13"/>
      <c r="AM1207" s="13"/>
      <c r="AN1207" s="13"/>
      <c r="AO1207" s="13"/>
      <c r="AP1207" s="13"/>
      <c r="AQ1207" s="13"/>
      <c r="AR1207" s="13"/>
      <c r="AS1207" s="13"/>
      <c r="AT1207" s="13"/>
      <c r="AU1207" s="4"/>
    </row>
    <row r="1208" spans="1:47" s="2" customFormat="1" ht="15.95" customHeight="1" x14ac:dyDescent="0.2">
      <c r="A1208" s="10" t="s">
        <v>221</v>
      </c>
      <c r="B1208" s="175">
        <v>103107</v>
      </c>
      <c r="C1208" s="176"/>
      <c r="D1208" s="177"/>
      <c r="E1208" s="215">
        <v>0.50997121405466361</v>
      </c>
      <c r="F1208" s="215"/>
      <c r="G1208" s="215"/>
      <c r="H1208" s="13"/>
      <c r="I1208" s="13"/>
      <c r="J1208" s="13"/>
      <c r="K1208" s="13"/>
      <c r="L1208" s="13"/>
      <c r="M1208" s="13"/>
      <c r="N1208" s="13"/>
      <c r="O1208" s="13"/>
      <c r="P1208" s="13"/>
      <c r="Q1208" s="13"/>
      <c r="R1208" s="13"/>
      <c r="S1208" s="13"/>
      <c r="T1208" s="13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F1208" s="13"/>
      <c r="AG1208" s="13"/>
      <c r="AH1208" s="13"/>
      <c r="AI1208" s="13"/>
      <c r="AJ1208" s="13"/>
      <c r="AK1208" s="13"/>
      <c r="AL1208" s="13"/>
      <c r="AM1208" s="13"/>
      <c r="AN1208" s="13"/>
      <c r="AO1208" s="13"/>
      <c r="AP1208" s="13"/>
      <c r="AQ1208" s="13"/>
      <c r="AR1208" s="13"/>
      <c r="AS1208" s="13"/>
      <c r="AT1208" s="13"/>
      <c r="AU1208" s="4"/>
    </row>
    <row r="1209" spans="1:47" s="2" customFormat="1" ht="15.95" customHeight="1" x14ac:dyDescent="0.2">
      <c r="A1209" s="10" t="s">
        <v>131</v>
      </c>
      <c r="B1209" s="175">
        <v>1032</v>
      </c>
      <c r="C1209" s="176"/>
      <c r="D1209" s="177"/>
      <c r="E1209" s="215">
        <v>5.104311956553996E-3</v>
      </c>
      <c r="F1209" s="215"/>
      <c r="G1209" s="215"/>
      <c r="H1209" s="13"/>
      <c r="I1209" s="13"/>
      <c r="J1209" s="13"/>
      <c r="K1209" s="13"/>
      <c r="L1209" s="13"/>
      <c r="M1209" s="13"/>
      <c r="N1209" s="13"/>
      <c r="O1209" s="13"/>
      <c r="P1209" s="13"/>
      <c r="Q1209" s="13"/>
      <c r="R1209" s="13"/>
      <c r="S1209" s="13"/>
      <c r="T1209" s="13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F1209" s="13"/>
      <c r="AG1209" s="13"/>
      <c r="AH1209" s="13"/>
      <c r="AI1209" s="13"/>
      <c r="AJ1209" s="13"/>
      <c r="AK1209" s="13"/>
      <c r="AL1209" s="13"/>
      <c r="AM1209" s="13"/>
      <c r="AN1209" s="13"/>
      <c r="AO1209" s="13"/>
      <c r="AP1209" s="13"/>
      <c r="AQ1209" s="13"/>
      <c r="AR1209" s="13"/>
      <c r="AS1209" s="13"/>
      <c r="AT1209" s="13"/>
      <c r="AU1209" s="4"/>
    </row>
    <row r="1210" spans="1:47" s="2" customFormat="1" ht="15.95" customHeight="1" x14ac:dyDescent="0.2">
      <c r="A1210" s="10" t="s">
        <v>149</v>
      </c>
      <c r="B1210" s="175">
        <v>27222</v>
      </c>
      <c r="C1210" s="176"/>
      <c r="D1210" s="177"/>
      <c r="E1210" s="215">
        <v>0.13464106597026443</v>
      </c>
      <c r="F1210" s="215"/>
      <c r="G1210" s="215"/>
      <c r="H1210" s="13"/>
      <c r="I1210" s="13"/>
      <c r="J1210" s="13"/>
      <c r="K1210" s="13"/>
      <c r="L1210" s="13"/>
      <c r="M1210" s="13"/>
      <c r="N1210" s="13"/>
      <c r="O1210" s="13"/>
      <c r="P1210" s="13"/>
      <c r="Q1210" s="13"/>
      <c r="R1210" s="13"/>
      <c r="S1210" s="13"/>
      <c r="T1210" s="13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F1210" s="13"/>
      <c r="AG1210" s="13"/>
      <c r="AH1210" s="13"/>
      <c r="AI1210" s="13"/>
      <c r="AJ1210" s="13"/>
      <c r="AK1210" s="13"/>
      <c r="AL1210" s="13"/>
      <c r="AM1210" s="13"/>
      <c r="AN1210" s="13"/>
      <c r="AO1210" s="13"/>
      <c r="AP1210" s="13"/>
      <c r="AQ1210" s="13"/>
      <c r="AR1210" s="13"/>
      <c r="AS1210" s="13"/>
      <c r="AT1210" s="13"/>
      <c r="AU1210" s="4"/>
    </row>
    <row r="1211" spans="1:47" s="2" customFormat="1" ht="15.95" customHeight="1" x14ac:dyDescent="0.2">
      <c r="A1211" s="12" t="s">
        <v>121</v>
      </c>
      <c r="B1211" s="228">
        <v>5957</v>
      </c>
      <c r="C1211" s="229"/>
      <c r="D1211" s="230"/>
      <c r="E1211" s="215">
        <v>2.9463552640690071E-2</v>
      </c>
      <c r="F1211" s="215"/>
      <c r="G1211" s="215"/>
      <c r="H1211" s="13"/>
      <c r="I1211" s="13"/>
      <c r="J1211" s="13"/>
      <c r="K1211" s="13"/>
      <c r="L1211" s="13"/>
      <c r="M1211" s="13"/>
      <c r="N1211" s="13"/>
      <c r="O1211" s="13"/>
      <c r="P1211" s="13"/>
      <c r="Q1211" s="13"/>
      <c r="R1211" s="13"/>
      <c r="S1211" s="13"/>
      <c r="T1211" s="13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F1211" s="13"/>
      <c r="AG1211" s="13"/>
      <c r="AH1211" s="13"/>
      <c r="AI1211" s="13"/>
      <c r="AJ1211" s="13"/>
      <c r="AK1211" s="13"/>
      <c r="AL1211" s="13"/>
      <c r="AM1211" s="13"/>
      <c r="AN1211" s="13"/>
      <c r="AO1211" s="13"/>
      <c r="AP1211" s="13"/>
      <c r="AQ1211" s="13"/>
      <c r="AR1211" s="13"/>
      <c r="AS1211" s="13"/>
      <c r="AT1211" s="13"/>
      <c r="AU1211" s="4"/>
    </row>
    <row r="1212" spans="1:47" s="2" customFormat="1" ht="15.95" customHeight="1" x14ac:dyDescent="0.2">
      <c r="A1212" s="161" t="s">
        <v>238</v>
      </c>
      <c r="B1212" s="161"/>
      <c r="C1212" s="161"/>
      <c r="D1212" s="161"/>
      <c r="E1212" s="161"/>
      <c r="F1212" s="161"/>
      <c r="G1212" s="161"/>
      <c r="H1212" s="13"/>
      <c r="I1212" s="13"/>
      <c r="J1212" s="13"/>
      <c r="K1212" s="13"/>
      <c r="L1212" s="13"/>
      <c r="M1212" s="13"/>
      <c r="N1212" s="13"/>
      <c r="O1212" s="13"/>
      <c r="P1212" s="13"/>
      <c r="Q1212" s="13"/>
      <c r="R1212" s="13"/>
      <c r="S1212" s="13"/>
      <c r="T1212" s="13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F1212" s="13"/>
      <c r="AG1212" s="13"/>
      <c r="AH1212" s="13"/>
      <c r="AI1212" s="13"/>
      <c r="AJ1212" s="13"/>
      <c r="AK1212" s="13"/>
      <c r="AL1212" s="13"/>
      <c r="AM1212" s="13"/>
      <c r="AN1212" s="13"/>
      <c r="AO1212" s="13"/>
      <c r="AP1212" s="13"/>
      <c r="AQ1212" s="13"/>
      <c r="AR1212" s="13"/>
      <c r="AS1212" s="13"/>
      <c r="AT1212" s="13"/>
      <c r="AU1212" s="4"/>
    </row>
    <row r="1213" spans="1:47" s="2" customFormat="1" ht="15.95" customHeight="1" x14ac:dyDescent="0.2">
      <c r="A1213" s="140" t="s">
        <v>253</v>
      </c>
      <c r="B1213" s="140"/>
      <c r="C1213" s="140"/>
      <c r="D1213" s="140"/>
      <c r="E1213" s="140"/>
      <c r="F1213" s="140"/>
      <c r="G1213" s="140"/>
      <c r="H1213" s="13"/>
      <c r="I1213" s="13"/>
      <c r="J1213" s="13"/>
      <c r="K1213" s="13"/>
      <c r="L1213" s="13"/>
      <c r="M1213" s="13"/>
      <c r="N1213" s="13"/>
      <c r="O1213" s="13"/>
      <c r="P1213" s="13"/>
      <c r="Q1213" s="13"/>
      <c r="R1213" s="13"/>
      <c r="S1213" s="13"/>
      <c r="T1213" s="13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F1213" s="13"/>
      <c r="AG1213" s="13"/>
      <c r="AH1213" s="13"/>
      <c r="AI1213" s="13"/>
      <c r="AJ1213" s="13"/>
      <c r="AK1213" s="13"/>
      <c r="AL1213" s="13"/>
      <c r="AM1213" s="13"/>
      <c r="AN1213" s="13"/>
      <c r="AO1213" s="13"/>
      <c r="AP1213" s="13"/>
      <c r="AQ1213" s="13"/>
      <c r="AR1213" s="13"/>
      <c r="AS1213" s="13"/>
      <c r="AT1213" s="13"/>
      <c r="AU1213" s="4"/>
    </row>
    <row r="1214" spans="1:47" s="140" customFormat="1" ht="15.95" customHeight="1" x14ac:dyDescent="0.2">
      <c r="A1214" s="140" t="s">
        <v>254</v>
      </c>
    </row>
    <row r="1215" spans="1:47" s="2" customFormat="1" ht="15.95" customHeight="1" x14ac:dyDescent="0.2">
      <c r="A1215" s="166"/>
      <c r="B1215" s="166"/>
      <c r="C1215" s="166"/>
      <c r="D1215" s="166"/>
      <c r="E1215" s="166"/>
      <c r="F1215" s="166"/>
      <c r="G1215" s="166"/>
      <c r="H1215" s="13"/>
      <c r="I1215" s="13"/>
      <c r="J1215" s="13"/>
      <c r="K1215" s="13"/>
      <c r="L1215" s="13"/>
      <c r="M1215" s="13"/>
      <c r="N1215" s="13"/>
      <c r="O1215" s="13"/>
      <c r="P1215" s="13"/>
      <c r="Q1215" s="13"/>
      <c r="R1215" s="13"/>
      <c r="S1215" s="13"/>
      <c r="T1215" s="13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F1215" s="13"/>
      <c r="AG1215" s="13"/>
      <c r="AH1215" s="13"/>
      <c r="AI1215" s="13"/>
      <c r="AJ1215" s="13"/>
      <c r="AK1215" s="13"/>
      <c r="AL1215" s="13"/>
      <c r="AM1215" s="13"/>
      <c r="AN1215" s="13"/>
      <c r="AO1215" s="13"/>
      <c r="AP1215" s="13"/>
      <c r="AQ1215" s="13"/>
      <c r="AR1215" s="13"/>
      <c r="AS1215" s="13"/>
      <c r="AT1215" s="13"/>
      <c r="AU1215" s="4"/>
    </row>
    <row r="1216" spans="1:47" s="2" customFormat="1" ht="15.95" customHeight="1" x14ac:dyDescent="0.2">
      <c r="A1216" s="147" t="s">
        <v>277</v>
      </c>
      <c r="B1216" s="147"/>
      <c r="C1216" s="147"/>
      <c r="D1216" s="140"/>
      <c r="E1216" s="140"/>
      <c r="F1216" s="140"/>
      <c r="G1216" s="140"/>
      <c r="H1216" s="13"/>
      <c r="I1216" s="13"/>
      <c r="J1216" s="13"/>
      <c r="K1216" s="13"/>
      <c r="L1216" s="13"/>
      <c r="M1216" s="13"/>
      <c r="N1216" s="13"/>
      <c r="O1216" s="13"/>
      <c r="P1216" s="13"/>
      <c r="Q1216" s="13"/>
      <c r="R1216" s="13"/>
      <c r="S1216" s="13"/>
      <c r="T1216" s="13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F1216" s="13"/>
      <c r="AG1216" s="13"/>
      <c r="AH1216" s="13"/>
      <c r="AI1216" s="13"/>
      <c r="AJ1216" s="13"/>
      <c r="AK1216" s="13"/>
      <c r="AL1216" s="13"/>
      <c r="AM1216" s="13"/>
      <c r="AN1216" s="13"/>
      <c r="AO1216" s="13"/>
      <c r="AP1216" s="13"/>
      <c r="AQ1216" s="13"/>
      <c r="AR1216" s="13"/>
      <c r="AS1216" s="13"/>
      <c r="AT1216" s="13"/>
      <c r="AU1216" s="4"/>
    </row>
    <row r="1217" spans="1:47" s="2" customFormat="1" ht="15.95" customHeight="1" x14ac:dyDescent="0.2">
      <c r="A1217" s="152" t="s">
        <v>194</v>
      </c>
      <c r="B1217" s="154" t="s">
        <v>9</v>
      </c>
      <c r="C1217" s="226" t="s">
        <v>252</v>
      </c>
      <c r="D1217" s="44"/>
      <c r="E1217" s="13"/>
      <c r="F1217" s="13"/>
      <c r="G1217" s="13"/>
      <c r="H1217" s="13"/>
      <c r="I1217" s="13"/>
      <c r="J1217" s="13"/>
      <c r="K1217" s="13"/>
      <c r="L1217" s="13"/>
      <c r="M1217" s="13"/>
      <c r="N1217" s="13"/>
      <c r="O1217" s="13"/>
      <c r="P1217" s="13"/>
      <c r="Q1217" s="13"/>
      <c r="R1217" s="13"/>
      <c r="S1217" s="13"/>
      <c r="T1217" s="13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F1217" s="13"/>
      <c r="AG1217" s="13"/>
      <c r="AH1217" s="13"/>
      <c r="AI1217" s="13"/>
      <c r="AJ1217" s="13"/>
      <c r="AK1217" s="13"/>
      <c r="AL1217" s="13"/>
      <c r="AM1217" s="13"/>
      <c r="AN1217" s="13"/>
      <c r="AO1217" s="13"/>
      <c r="AP1217" s="13"/>
      <c r="AQ1217" s="4"/>
    </row>
    <row r="1218" spans="1:47" s="2" customFormat="1" ht="15.95" customHeight="1" x14ac:dyDescent="0.2">
      <c r="A1218" s="153"/>
      <c r="B1218" s="155"/>
      <c r="C1218" s="227"/>
      <c r="D1218" s="44"/>
      <c r="E1218" s="13"/>
      <c r="F1218" s="13"/>
      <c r="G1218" s="13"/>
      <c r="H1218" s="13"/>
      <c r="I1218" s="13"/>
      <c r="J1218" s="13"/>
      <c r="K1218" s="13"/>
      <c r="L1218" s="13"/>
      <c r="M1218" s="13"/>
      <c r="N1218" s="13"/>
      <c r="O1218" s="13"/>
      <c r="P1218" s="13"/>
      <c r="Q1218" s="13"/>
      <c r="R1218" s="13"/>
      <c r="S1218" s="13"/>
      <c r="T1218" s="13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F1218" s="13"/>
      <c r="AG1218" s="13"/>
      <c r="AH1218" s="13"/>
      <c r="AI1218" s="13"/>
      <c r="AJ1218" s="13"/>
      <c r="AK1218" s="13"/>
      <c r="AL1218" s="13"/>
      <c r="AM1218" s="13"/>
      <c r="AN1218" s="13"/>
      <c r="AO1218" s="13"/>
      <c r="AP1218" s="13"/>
      <c r="AQ1218" s="4"/>
    </row>
    <row r="1219" spans="1:47" s="2" customFormat="1" ht="15.95" customHeight="1" x14ac:dyDescent="0.2">
      <c r="A1219" s="38" t="s">
        <v>156</v>
      </c>
      <c r="B1219" s="134">
        <v>3002</v>
      </c>
      <c r="C1219" s="135">
        <v>0.01</v>
      </c>
      <c r="D1219" s="44"/>
      <c r="E1219" s="13"/>
      <c r="F1219" s="13"/>
      <c r="G1219" s="13"/>
      <c r="H1219" s="13"/>
      <c r="I1219" s="13"/>
      <c r="J1219" s="13"/>
      <c r="K1219" s="13"/>
      <c r="L1219" s="13"/>
      <c r="M1219" s="13"/>
      <c r="N1219" s="13"/>
      <c r="O1219" s="13"/>
      <c r="P1219" s="13"/>
      <c r="Q1219" s="13"/>
      <c r="R1219" s="13"/>
      <c r="S1219" s="13"/>
      <c r="T1219" s="13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F1219" s="13"/>
      <c r="AG1219" s="13"/>
      <c r="AH1219" s="13"/>
      <c r="AI1219" s="13"/>
      <c r="AJ1219" s="13"/>
      <c r="AK1219" s="13"/>
      <c r="AL1219" s="13"/>
      <c r="AM1219" s="13"/>
      <c r="AN1219" s="13"/>
      <c r="AO1219" s="13"/>
      <c r="AP1219" s="13"/>
      <c r="AQ1219" s="4"/>
    </row>
    <row r="1220" spans="1:47" s="2" customFormat="1" ht="15.95" customHeight="1" x14ac:dyDescent="0.2">
      <c r="A1220" s="26" t="s">
        <v>160</v>
      </c>
      <c r="B1220" s="134">
        <v>2910</v>
      </c>
      <c r="C1220" s="135">
        <v>0.01</v>
      </c>
      <c r="D1220" s="44"/>
      <c r="E1220" s="13"/>
      <c r="F1220" s="13"/>
      <c r="G1220" s="13"/>
      <c r="H1220" s="13"/>
      <c r="I1220" s="13"/>
      <c r="J1220" s="13"/>
      <c r="K1220" s="13"/>
      <c r="L1220" s="13"/>
      <c r="M1220" s="13"/>
      <c r="N1220" s="13"/>
      <c r="O1220" s="13"/>
      <c r="P1220" s="13"/>
      <c r="Q1220" s="13"/>
      <c r="R1220" s="13"/>
      <c r="S1220" s="13"/>
      <c r="T1220" s="13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F1220" s="13"/>
      <c r="AG1220" s="13"/>
      <c r="AH1220" s="13"/>
      <c r="AI1220" s="13"/>
      <c r="AJ1220" s="13"/>
      <c r="AK1220" s="13"/>
      <c r="AL1220" s="13"/>
      <c r="AM1220" s="13"/>
      <c r="AN1220" s="13"/>
      <c r="AO1220" s="13"/>
      <c r="AP1220" s="13"/>
      <c r="AQ1220" s="4"/>
    </row>
    <row r="1221" spans="1:47" s="2" customFormat="1" ht="15.95" customHeight="1" x14ac:dyDescent="0.2">
      <c r="A1221" s="26" t="s">
        <v>161</v>
      </c>
      <c r="B1221" s="134">
        <v>1496</v>
      </c>
      <c r="C1221" s="135">
        <v>8.0000000000000002E-3</v>
      </c>
      <c r="D1221" s="44"/>
      <c r="E1221" s="13"/>
      <c r="F1221" s="13"/>
      <c r="G1221" s="13"/>
      <c r="H1221" s="13"/>
      <c r="I1221" s="13"/>
      <c r="J1221" s="13"/>
      <c r="K1221" s="13"/>
      <c r="L1221" s="13"/>
      <c r="M1221" s="13"/>
      <c r="N1221" s="13"/>
      <c r="O1221" s="13"/>
      <c r="P1221" s="13"/>
      <c r="Q1221" s="13"/>
      <c r="R1221" s="13"/>
      <c r="S1221" s="13"/>
      <c r="T1221" s="13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F1221" s="13"/>
      <c r="AG1221" s="13"/>
      <c r="AH1221" s="13"/>
      <c r="AI1221" s="13"/>
      <c r="AJ1221" s="13"/>
      <c r="AK1221" s="13"/>
      <c r="AL1221" s="13"/>
      <c r="AM1221" s="13"/>
      <c r="AN1221" s="13"/>
      <c r="AO1221" s="13"/>
      <c r="AP1221" s="13"/>
      <c r="AQ1221" s="4"/>
    </row>
    <row r="1222" spans="1:47" s="2" customFormat="1" ht="15.95" customHeight="1" x14ac:dyDescent="0.2">
      <c r="A1222" s="26" t="s">
        <v>162</v>
      </c>
      <c r="B1222" s="134">
        <v>48712</v>
      </c>
      <c r="C1222" s="135">
        <v>3.3000000000000002E-2</v>
      </c>
      <c r="D1222" s="44"/>
      <c r="E1222" s="13"/>
      <c r="F1222" s="13"/>
      <c r="G1222" s="13"/>
      <c r="H1222" s="13"/>
      <c r="I1222" s="13"/>
      <c r="J1222" s="13"/>
      <c r="K1222" s="13"/>
      <c r="L1222" s="13"/>
      <c r="M1222" s="13"/>
      <c r="N1222" s="13"/>
      <c r="O1222" s="13"/>
      <c r="P1222" s="13"/>
      <c r="Q1222" s="13"/>
      <c r="R1222" s="13"/>
      <c r="S1222" s="13"/>
      <c r="T1222" s="13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F1222" s="13"/>
      <c r="AG1222" s="13"/>
      <c r="AH1222" s="13"/>
      <c r="AI1222" s="13"/>
      <c r="AJ1222" s="13"/>
      <c r="AK1222" s="13"/>
      <c r="AL1222" s="13"/>
      <c r="AM1222" s="13"/>
      <c r="AN1222" s="13"/>
      <c r="AO1222" s="13"/>
      <c r="AP1222" s="13"/>
      <c r="AQ1222" s="4"/>
    </row>
    <row r="1223" spans="1:47" s="2" customFormat="1" ht="15.95" customHeight="1" x14ac:dyDescent="0.2">
      <c r="A1223" s="26" t="s">
        <v>163</v>
      </c>
      <c r="B1223" s="134">
        <v>7733</v>
      </c>
      <c r="C1223" s="135">
        <v>1.4E-2</v>
      </c>
      <c r="D1223" s="44"/>
      <c r="E1223" s="13"/>
      <c r="F1223" s="13"/>
      <c r="G1223" s="13"/>
      <c r="H1223" s="13"/>
      <c r="I1223" s="13"/>
      <c r="J1223" s="13"/>
      <c r="K1223" s="13"/>
      <c r="L1223" s="13"/>
      <c r="M1223" s="13"/>
      <c r="N1223" s="13"/>
      <c r="O1223" s="13"/>
      <c r="P1223" s="13"/>
      <c r="Q1223" s="13"/>
      <c r="R1223" s="13"/>
      <c r="S1223" s="13"/>
      <c r="T1223" s="13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F1223" s="13"/>
      <c r="AG1223" s="13"/>
      <c r="AH1223" s="13"/>
      <c r="AI1223" s="13"/>
      <c r="AJ1223" s="13"/>
      <c r="AK1223" s="13"/>
      <c r="AL1223" s="13"/>
      <c r="AM1223" s="13"/>
      <c r="AN1223" s="13"/>
      <c r="AO1223" s="13"/>
      <c r="AP1223" s="13"/>
      <c r="AQ1223" s="4"/>
    </row>
    <row r="1224" spans="1:47" s="2" customFormat="1" ht="15.95" customHeight="1" x14ac:dyDescent="0.2">
      <c r="A1224" s="26" t="s">
        <v>164</v>
      </c>
      <c r="B1224" s="134">
        <v>8060</v>
      </c>
      <c r="C1224" s="135">
        <v>0.01</v>
      </c>
      <c r="D1224" s="44"/>
      <c r="E1224" s="13"/>
      <c r="F1224" s="13"/>
      <c r="G1224" s="13"/>
      <c r="H1224" s="13"/>
      <c r="I1224" s="13"/>
      <c r="J1224" s="13"/>
      <c r="K1224" s="13"/>
      <c r="L1224" s="13"/>
      <c r="M1224" s="13"/>
      <c r="N1224" s="13"/>
      <c r="O1224" s="13"/>
      <c r="P1224" s="13"/>
      <c r="Q1224" s="13"/>
      <c r="R1224" s="13"/>
      <c r="S1224" s="13"/>
      <c r="T1224" s="13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F1224" s="13"/>
      <c r="AG1224" s="13"/>
      <c r="AH1224" s="13"/>
      <c r="AI1224" s="13"/>
      <c r="AJ1224" s="13"/>
      <c r="AK1224" s="13"/>
      <c r="AL1224" s="13"/>
      <c r="AM1224" s="13"/>
      <c r="AN1224" s="13"/>
      <c r="AO1224" s="13"/>
      <c r="AP1224" s="13"/>
      <c r="AQ1224" s="4"/>
    </row>
    <row r="1225" spans="1:47" s="2" customFormat="1" ht="15.95" customHeight="1" x14ac:dyDescent="0.2">
      <c r="A1225" s="26" t="s">
        <v>165</v>
      </c>
      <c r="B1225" s="134">
        <v>16583</v>
      </c>
      <c r="C1225" s="135">
        <v>3.6999999999999998E-2</v>
      </c>
      <c r="D1225" s="44"/>
      <c r="E1225" s="13"/>
      <c r="F1225" s="13"/>
      <c r="G1225" s="13"/>
      <c r="H1225" s="13"/>
      <c r="I1225" s="13"/>
      <c r="J1225" s="13"/>
      <c r="K1225" s="13"/>
      <c r="L1225" s="13"/>
      <c r="M1225" s="13"/>
      <c r="N1225" s="13"/>
      <c r="O1225" s="13"/>
      <c r="P1225" s="13"/>
      <c r="Q1225" s="13"/>
      <c r="R1225" s="13"/>
      <c r="S1225" s="13"/>
      <c r="T1225" s="13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F1225" s="13"/>
      <c r="AG1225" s="13"/>
      <c r="AH1225" s="13"/>
      <c r="AI1225" s="13"/>
      <c r="AJ1225" s="13"/>
      <c r="AK1225" s="13"/>
      <c r="AL1225" s="13"/>
      <c r="AM1225" s="13"/>
      <c r="AN1225" s="13"/>
      <c r="AO1225" s="13"/>
      <c r="AP1225" s="13"/>
      <c r="AQ1225" s="4"/>
    </row>
    <row r="1226" spans="1:47" s="2" customFormat="1" ht="15.95" customHeight="1" x14ac:dyDescent="0.2">
      <c r="A1226" s="26" t="s">
        <v>166</v>
      </c>
      <c r="B1226" s="134">
        <v>16641</v>
      </c>
      <c r="C1226" s="135">
        <v>2.3E-2</v>
      </c>
      <c r="D1226" s="44"/>
      <c r="E1226" s="13"/>
      <c r="F1226" s="13"/>
      <c r="G1226" s="13"/>
      <c r="H1226" s="13"/>
      <c r="I1226" s="13"/>
      <c r="J1226" s="13"/>
      <c r="K1226" s="13"/>
      <c r="L1226" s="13"/>
      <c r="M1226" s="13"/>
      <c r="N1226" s="13"/>
      <c r="O1226" s="13"/>
      <c r="P1226" s="13"/>
      <c r="Q1226" s="13"/>
      <c r="R1226" s="13"/>
      <c r="S1226" s="13"/>
      <c r="T1226" s="13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F1226" s="13"/>
      <c r="AG1226" s="13"/>
      <c r="AH1226" s="13"/>
      <c r="AI1226" s="13"/>
      <c r="AJ1226" s="13"/>
      <c r="AK1226" s="13"/>
      <c r="AL1226" s="13"/>
      <c r="AM1226" s="13"/>
      <c r="AN1226" s="13"/>
      <c r="AO1226" s="13"/>
      <c r="AP1226" s="13"/>
      <c r="AQ1226" s="4"/>
    </row>
    <row r="1227" spans="1:47" s="2" customFormat="1" ht="15.95" customHeight="1" x14ac:dyDescent="0.2">
      <c r="A1227" s="26" t="s">
        <v>167</v>
      </c>
      <c r="B1227" s="134">
        <v>21862</v>
      </c>
      <c r="C1227" s="135">
        <v>2.3E-2</v>
      </c>
      <c r="D1227" s="44"/>
      <c r="E1227" s="13"/>
      <c r="F1227" s="13"/>
      <c r="G1227" s="13"/>
      <c r="H1227" s="13"/>
      <c r="I1227" s="13"/>
      <c r="J1227" s="13"/>
      <c r="K1227" s="13"/>
      <c r="L1227" s="13"/>
      <c r="M1227" s="13"/>
      <c r="N1227" s="13"/>
      <c r="O1227" s="13"/>
      <c r="P1227" s="13"/>
      <c r="Q1227" s="13"/>
      <c r="R1227" s="13"/>
      <c r="S1227" s="13"/>
      <c r="T1227" s="13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F1227" s="13"/>
      <c r="AG1227" s="13"/>
      <c r="AH1227" s="13"/>
      <c r="AI1227" s="13"/>
      <c r="AJ1227" s="13"/>
      <c r="AK1227" s="13"/>
      <c r="AL1227" s="13"/>
      <c r="AM1227" s="13"/>
      <c r="AN1227" s="13"/>
      <c r="AO1227" s="13"/>
      <c r="AP1227" s="13"/>
      <c r="AQ1227" s="4"/>
    </row>
    <row r="1228" spans="1:47" s="2" customFormat="1" ht="15.95" customHeight="1" x14ac:dyDescent="0.2">
      <c r="A1228" s="26" t="s">
        <v>168</v>
      </c>
      <c r="B1228" s="134">
        <v>186049</v>
      </c>
      <c r="C1228" s="135">
        <v>5.0999999999999997E-2</v>
      </c>
      <c r="D1228" s="44"/>
      <c r="E1228" s="13"/>
      <c r="F1228" s="13"/>
      <c r="G1228" s="13"/>
      <c r="H1228" s="13"/>
      <c r="I1228" s="13"/>
      <c r="J1228" s="13"/>
      <c r="K1228" s="13"/>
      <c r="L1228" s="13"/>
      <c r="M1228" s="13"/>
      <c r="N1228" s="13"/>
      <c r="O1228" s="13"/>
      <c r="P1228" s="13"/>
      <c r="Q1228" s="13"/>
      <c r="R1228" s="13"/>
      <c r="S1228" s="13"/>
      <c r="T1228" s="13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F1228" s="13"/>
      <c r="AG1228" s="13"/>
      <c r="AH1228" s="13"/>
      <c r="AI1228" s="13"/>
      <c r="AJ1228" s="13"/>
      <c r="AK1228" s="13"/>
      <c r="AL1228" s="13"/>
      <c r="AM1228" s="13"/>
      <c r="AN1228" s="13"/>
      <c r="AO1228" s="13"/>
      <c r="AP1228" s="13"/>
      <c r="AQ1228" s="4"/>
    </row>
    <row r="1229" spans="1:47" s="2" customFormat="1" ht="15.95" customHeight="1" x14ac:dyDescent="0.2">
      <c r="A1229" s="15" t="s">
        <v>2</v>
      </c>
      <c r="B1229" s="134">
        <v>313048</v>
      </c>
      <c r="C1229" s="135">
        <v>3.4000000000000002E-2</v>
      </c>
      <c r="D1229" s="44"/>
      <c r="E1229" s="13"/>
      <c r="F1229" s="13"/>
      <c r="G1229" s="13"/>
      <c r="H1229" s="13"/>
      <c r="I1229" s="13"/>
      <c r="J1229" s="13"/>
      <c r="K1229" s="13"/>
      <c r="L1229" s="13"/>
      <c r="M1229" s="13"/>
      <c r="N1229" s="13"/>
      <c r="O1229" s="13"/>
      <c r="P1229" s="13"/>
      <c r="Q1229" s="13"/>
      <c r="R1229" s="13"/>
      <c r="S1229" s="13"/>
      <c r="T1229" s="13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F1229" s="13"/>
      <c r="AG1229" s="13"/>
      <c r="AH1229" s="13"/>
      <c r="AI1229" s="13"/>
      <c r="AJ1229" s="13"/>
      <c r="AK1229" s="13"/>
      <c r="AL1229" s="13"/>
      <c r="AM1229" s="13"/>
      <c r="AN1229" s="13"/>
      <c r="AO1229" s="13"/>
      <c r="AP1229" s="13"/>
      <c r="AQ1229" s="4"/>
    </row>
    <row r="1230" spans="1:47" s="2" customFormat="1" ht="15.95" customHeight="1" x14ac:dyDescent="0.2">
      <c r="A1230" s="161" t="s">
        <v>238</v>
      </c>
      <c r="B1230" s="161"/>
      <c r="C1230" s="161"/>
      <c r="D1230" s="162"/>
      <c r="E1230" s="162"/>
      <c r="F1230" s="162"/>
      <c r="G1230" s="162"/>
      <c r="H1230" s="13"/>
      <c r="I1230" s="13"/>
      <c r="J1230" s="13"/>
      <c r="K1230" s="13"/>
      <c r="L1230" s="13"/>
      <c r="M1230" s="13"/>
      <c r="N1230" s="13"/>
      <c r="O1230" s="13"/>
      <c r="P1230" s="13"/>
      <c r="Q1230" s="13"/>
      <c r="R1230" s="13"/>
      <c r="S1230" s="13"/>
      <c r="T1230" s="13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F1230" s="13"/>
      <c r="AG1230" s="13"/>
      <c r="AH1230" s="13"/>
      <c r="AI1230" s="13"/>
      <c r="AJ1230" s="13"/>
      <c r="AK1230" s="13"/>
      <c r="AL1230" s="13"/>
      <c r="AM1230" s="13"/>
      <c r="AN1230" s="13"/>
      <c r="AO1230" s="13"/>
      <c r="AP1230" s="13"/>
      <c r="AQ1230" s="13"/>
      <c r="AR1230" s="13"/>
      <c r="AS1230" s="13"/>
      <c r="AT1230" s="13"/>
      <c r="AU1230" s="4"/>
    </row>
    <row r="1231" spans="1:47" s="2" customFormat="1" ht="15.95" customHeight="1" x14ac:dyDescent="0.2">
      <c r="A1231" s="140" t="s">
        <v>262</v>
      </c>
      <c r="B1231" s="140"/>
      <c r="C1231" s="140"/>
      <c r="D1231" s="140"/>
      <c r="E1231" s="140"/>
      <c r="F1231" s="140"/>
      <c r="G1231" s="140"/>
      <c r="H1231" s="13"/>
      <c r="I1231" s="13"/>
      <c r="J1231" s="13"/>
      <c r="K1231" s="13"/>
      <c r="L1231" s="13"/>
      <c r="M1231" s="13"/>
      <c r="N1231" s="13"/>
      <c r="O1231" s="13"/>
      <c r="P1231" s="13"/>
      <c r="Q1231" s="13"/>
      <c r="R1231" s="13"/>
      <c r="S1231" s="13"/>
      <c r="T1231" s="13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F1231" s="13"/>
      <c r="AG1231" s="13"/>
      <c r="AH1231" s="13"/>
      <c r="AI1231" s="13"/>
      <c r="AJ1231" s="13"/>
      <c r="AK1231" s="13"/>
      <c r="AL1231" s="13"/>
      <c r="AM1231" s="13"/>
      <c r="AN1231" s="13"/>
      <c r="AO1231" s="13"/>
      <c r="AP1231" s="13"/>
      <c r="AQ1231" s="13"/>
      <c r="AR1231" s="13"/>
      <c r="AS1231" s="13"/>
      <c r="AT1231" s="13"/>
      <c r="AU1231" s="4"/>
    </row>
    <row r="1232" spans="1:47" s="2" customFormat="1" ht="15.95" customHeight="1" x14ac:dyDescent="0.2">
      <c r="A1232" s="165"/>
      <c r="B1232" s="165"/>
      <c r="C1232" s="165"/>
      <c r="D1232" s="165"/>
      <c r="E1232" s="165"/>
      <c r="F1232" s="165"/>
      <c r="G1232" s="165"/>
      <c r="H1232" s="13"/>
      <c r="I1232" s="13"/>
      <c r="J1232" s="13"/>
      <c r="K1232" s="13"/>
      <c r="L1232" s="13"/>
      <c r="M1232" s="13"/>
      <c r="N1232" s="13"/>
      <c r="O1232" s="13"/>
      <c r="P1232" s="13"/>
      <c r="Q1232" s="13"/>
      <c r="R1232" s="13"/>
      <c r="S1232" s="13"/>
      <c r="T1232" s="13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/>
      <c r="AF1232" s="13"/>
      <c r="AG1232" s="13"/>
      <c r="AH1232" s="13"/>
      <c r="AI1232" s="13"/>
      <c r="AJ1232" s="13"/>
      <c r="AK1232" s="13"/>
      <c r="AL1232" s="13"/>
      <c r="AM1232" s="13"/>
      <c r="AN1232" s="13"/>
      <c r="AO1232" s="13"/>
      <c r="AP1232" s="13"/>
      <c r="AQ1232" s="13"/>
      <c r="AR1232" s="13"/>
      <c r="AS1232" s="13"/>
      <c r="AT1232" s="13"/>
      <c r="AU1232" s="4"/>
    </row>
    <row r="1233" spans="1:47" s="2" customFormat="1" ht="15.95" customHeight="1" x14ac:dyDescent="0.2">
      <c r="A1233" s="147" t="s">
        <v>319</v>
      </c>
      <c r="B1233" s="147"/>
      <c r="C1233" s="147"/>
      <c r="D1233" s="147"/>
      <c r="E1233" s="147"/>
      <c r="F1233" s="147"/>
      <c r="G1233" s="147"/>
      <c r="H1233" s="13"/>
      <c r="I1233" s="13"/>
      <c r="J1233" s="13"/>
      <c r="K1233" s="13"/>
      <c r="L1233" s="13"/>
      <c r="M1233" s="13"/>
      <c r="N1233" s="13"/>
      <c r="O1233" s="13"/>
      <c r="P1233" s="13"/>
      <c r="Q1233" s="13"/>
      <c r="R1233" s="13"/>
      <c r="S1233" s="13"/>
      <c r="T1233" s="13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F1233" s="13"/>
      <c r="AG1233" s="13"/>
      <c r="AH1233" s="13"/>
      <c r="AI1233" s="13"/>
      <c r="AJ1233" s="13"/>
      <c r="AK1233" s="13"/>
      <c r="AL1233" s="13"/>
      <c r="AM1233" s="13"/>
      <c r="AN1233" s="13"/>
      <c r="AO1233" s="13"/>
      <c r="AP1233" s="13"/>
      <c r="AQ1233" s="13"/>
      <c r="AR1233" s="13"/>
      <c r="AS1233" s="13"/>
      <c r="AT1233" s="13"/>
      <c r="AU1233" s="4"/>
    </row>
    <row r="1234" spans="1:47" s="2" customFormat="1" ht="15.95" customHeight="1" x14ac:dyDescent="0.2">
      <c r="A1234" s="152" t="s">
        <v>15</v>
      </c>
      <c r="B1234" s="152">
        <v>2010</v>
      </c>
      <c r="C1234" s="152">
        <v>2012</v>
      </c>
      <c r="D1234" s="152">
        <v>2014</v>
      </c>
      <c r="E1234" s="152">
        <v>2016</v>
      </c>
      <c r="F1234" s="152" t="s">
        <v>318</v>
      </c>
      <c r="G1234" s="158" t="s">
        <v>257</v>
      </c>
      <c r="H1234" s="44"/>
      <c r="I1234" s="13"/>
      <c r="J1234" s="13"/>
      <c r="K1234" s="13"/>
      <c r="L1234" s="13"/>
      <c r="M1234" s="13"/>
      <c r="N1234" s="13"/>
      <c r="O1234" s="13"/>
      <c r="P1234" s="13"/>
      <c r="Q1234" s="13"/>
      <c r="R1234" s="13"/>
      <c r="S1234" s="13"/>
      <c r="T1234" s="13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F1234" s="13"/>
      <c r="AG1234" s="13"/>
      <c r="AH1234" s="13"/>
      <c r="AI1234" s="13"/>
      <c r="AJ1234" s="13"/>
      <c r="AK1234" s="13"/>
      <c r="AL1234" s="13"/>
      <c r="AM1234" s="13"/>
      <c r="AN1234" s="13"/>
      <c r="AO1234" s="13"/>
      <c r="AP1234" s="13"/>
      <c r="AQ1234" s="13"/>
      <c r="AR1234" s="13"/>
      <c r="AS1234" s="13"/>
      <c r="AT1234" s="13"/>
      <c r="AU1234" s="4"/>
    </row>
    <row r="1235" spans="1:47" s="2" customFormat="1" ht="15.95" customHeight="1" x14ac:dyDescent="0.2">
      <c r="A1235" s="163"/>
      <c r="B1235" s="163"/>
      <c r="C1235" s="163"/>
      <c r="D1235" s="163"/>
      <c r="E1235" s="163"/>
      <c r="F1235" s="163"/>
      <c r="G1235" s="159"/>
      <c r="H1235" s="44"/>
      <c r="I1235" s="13"/>
      <c r="J1235" s="13"/>
      <c r="K1235" s="13"/>
      <c r="L1235" s="13"/>
      <c r="M1235" s="13"/>
      <c r="N1235" s="13"/>
      <c r="O1235" s="13"/>
      <c r="P1235" s="13"/>
      <c r="Q1235" s="13"/>
      <c r="R1235" s="13"/>
      <c r="S1235" s="13"/>
      <c r="T1235" s="13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F1235" s="13"/>
      <c r="AG1235" s="13"/>
      <c r="AH1235" s="13"/>
      <c r="AI1235" s="13"/>
      <c r="AJ1235" s="13"/>
      <c r="AK1235" s="13"/>
      <c r="AL1235" s="13"/>
      <c r="AM1235" s="13"/>
      <c r="AN1235" s="13"/>
      <c r="AO1235" s="13"/>
      <c r="AP1235" s="13"/>
      <c r="AQ1235" s="13"/>
      <c r="AR1235" s="13"/>
      <c r="AS1235" s="13"/>
      <c r="AT1235" s="13"/>
      <c r="AU1235" s="4"/>
    </row>
    <row r="1236" spans="1:47" s="2" customFormat="1" ht="15.95" customHeight="1" x14ac:dyDescent="0.2">
      <c r="A1236" s="153"/>
      <c r="B1236" s="153"/>
      <c r="C1236" s="153"/>
      <c r="D1236" s="153"/>
      <c r="E1236" s="153"/>
      <c r="F1236" s="153"/>
      <c r="G1236" s="160"/>
      <c r="H1236" s="44"/>
      <c r="I1236" s="13"/>
      <c r="J1236" s="13"/>
      <c r="K1236" s="13"/>
      <c r="L1236" s="13"/>
      <c r="M1236" s="13"/>
      <c r="N1236" s="13"/>
      <c r="O1236" s="13"/>
      <c r="P1236" s="13"/>
      <c r="Q1236" s="13"/>
      <c r="R1236" s="13"/>
      <c r="S1236" s="13"/>
      <c r="T1236" s="13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F1236" s="13"/>
      <c r="AG1236" s="13"/>
      <c r="AH1236" s="13"/>
      <c r="AI1236" s="13"/>
      <c r="AJ1236" s="13"/>
      <c r="AK1236" s="13"/>
      <c r="AL1236" s="13"/>
      <c r="AM1236" s="13"/>
      <c r="AN1236" s="13"/>
      <c r="AO1236" s="13"/>
      <c r="AP1236" s="13"/>
      <c r="AQ1236" s="13"/>
      <c r="AR1236" s="13"/>
      <c r="AS1236" s="13"/>
      <c r="AT1236" s="13"/>
      <c r="AU1236" s="4"/>
    </row>
    <row r="1237" spans="1:47" s="2" customFormat="1" ht="15.95" customHeight="1" x14ac:dyDescent="0.2">
      <c r="A1237" s="5" t="s">
        <v>16</v>
      </c>
      <c r="B1237" s="134">
        <v>28234</v>
      </c>
      <c r="C1237" s="134">
        <v>31036</v>
      </c>
      <c r="D1237" s="134">
        <v>33536</v>
      </c>
      <c r="E1237" s="134">
        <v>35639</v>
      </c>
      <c r="F1237" s="134">
        <v>7405</v>
      </c>
      <c r="G1237" s="135">
        <v>0.26200000000000001</v>
      </c>
      <c r="H1237" s="44"/>
      <c r="I1237" s="13"/>
      <c r="J1237" s="13"/>
      <c r="K1237" s="13"/>
      <c r="L1237" s="13"/>
      <c r="M1237" s="13"/>
      <c r="N1237" s="13"/>
      <c r="O1237" s="13"/>
      <c r="P1237" s="13"/>
      <c r="Q1237" s="13"/>
      <c r="R1237" s="13"/>
      <c r="S1237" s="13"/>
      <c r="T1237" s="13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F1237" s="13"/>
      <c r="AG1237" s="13"/>
      <c r="AH1237" s="13"/>
      <c r="AI1237" s="13"/>
      <c r="AJ1237" s="13"/>
      <c r="AK1237" s="13"/>
      <c r="AL1237" s="13"/>
      <c r="AM1237" s="13"/>
      <c r="AN1237" s="13"/>
      <c r="AO1237" s="13"/>
      <c r="AP1237" s="13"/>
      <c r="AQ1237" s="13"/>
      <c r="AR1237" s="13"/>
      <c r="AS1237" s="13"/>
      <c r="AT1237" s="13"/>
      <c r="AU1237" s="4"/>
    </row>
    <row r="1238" spans="1:47" s="2" customFormat="1" ht="15.95" customHeight="1" x14ac:dyDescent="0.2">
      <c r="A1238" s="26" t="s">
        <v>17</v>
      </c>
      <c r="B1238" s="134">
        <v>24521</v>
      </c>
      <c r="C1238" s="134">
        <v>26088</v>
      </c>
      <c r="D1238" s="134">
        <v>27864</v>
      </c>
      <c r="E1238" s="134">
        <v>30483</v>
      </c>
      <c r="F1238" s="134">
        <v>5962</v>
      </c>
      <c r="G1238" s="135">
        <v>0.24299999999999999</v>
      </c>
      <c r="H1238" s="44"/>
      <c r="I1238" s="13"/>
      <c r="J1238" s="13"/>
      <c r="K1238" s="13"/>
      <c r="L1238" s="13"/>
      <c r="M1238" s="13"/>
      <c r="N1238" s="13"/>
      <c r="O1238" s="13"/>
      <c r="P1238" s="13"/>
      <c r="Q1238" s="13"/>
      <c r="R1238" s="13"/>
      <c r="S1238" s="13"/>
      <c r="T1238" s="13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F1238" s="13"/>
      <c r="AG1238" s="13"/>
      <c r="AH1238" s="13"/>
      <c r="AI1238" s="13"/>
      <c r="AJ1238" s="13"/>
      <c r="AK1238" s="13"/>
      <c r="AL1238" s="13"/>
      <c r="AM1238" s="13"/>
      <c r="AN1238" s="13"/>
      <c r="AO1238" s="13"/>
      <c r="AP1238" s="13"/>
      <c r="AQ1238" s="13"/>
      <c r="AR1238" s="13"/>
      <c r="AS1238" s="13"/>
      <c r="AT1238" s="13"/>
      <c r="AU1238" s="4"/>
    </row>
    <row r="1239" spans="1:47" s="2" customFormat="1" ht="15.95" customHeight="1" x14ac:dyDescent="0.2">
      <c r="A1239" s="26" t="s">
        <v>18</v>
      </c>
      <c r="B1239" s="134">
        <v>32695</v>
      </c>
      <c r="C1239" s="134">
        <v>35515</v>
      </c>
      <c r="D1239" s="134">
        <v>37841</v>
      </c>
      <c r="E1239" s="134">
        <v>40389</v>
      </c>
      <c r="F1239" s="134">
        <v>7694</v>
      </c>
      <c r="G1239" s="135">
        <v>0.23499999999999999</v>
      </c>
      <c r="H1239" s="44"/>
      <c r="I1239" s="13"/>
      <c r="J1239" s="13"/>
      <c r="K1239" s="13"/>
      <c r="L1239" s="13"/>
      <c r="M1239" s="13"/>
      <c r="N1239" s="13"/>
      <c r="O1239" s="13"/>
      <c r="P1239" s="13"/>
      <c r="Q1239" s="13"/>
      <c r="R1239" s="13"/>
      <c r="S1239" s="13"/>
      <c r="T1239" s="13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F1239" s="13"/>
      <c r="AG1239" s="13"/>
      <c r="AH1239" s="13"/>
      <c r="AI1239" s="13"/>
      <c r="AJ1239" s="13"/>
      <c r="AK1239" s="13"/>
      <c r="AL1239" s="13"/>
      <c r="AM1239" s="13"/>
      <c r="AN1239" s="13"/>
      <c r="AO1239" s="13"/>
      <c r="AP1239" s="13"/>
      <c r="AQ1239" s="13"/>
      <c r="AR1239" s="13"/>
      <c r="AS1239" s="13"/>
      <c r="AT1239" s="13"/>
      <c r="AU1239" s="4"/>
    </row>
    <row r="1240" spans="1:47" s="2" customFormat="1" ht="15.95" customHeight="1" x14ac:dyDescent="0.2">
      <c r="A1240" s="26" t="s">
        <v>19</v>
      </c>
      <c r="B1240" s="134">
        <v>31717</v>
      </c>
      <c r="C1240" s="134">
        <v>33455</v>
      </c>
      <c r="D1240" s="134">
        <v>34758</v>
      </c>
      <c r="E1240" s="134">
        <v>38043</v>
      </c>
      <c r="F1240" s="134">
        <v>6326</v>
      </c>
      <c r="G1240" s="135">
        <v>0.19900000000000001</v>
      </c>
      <c r="H1240" s="44"/>
      <c r="I1240" s="13"/>
      <c r="J1240" s="13"/>
      <c r="K1240" s="13"/>
      <c r="L1240" s="13"/>
      <c r="M1240" s="13"/>
      <c r="N1240" s="13"/>
      <c r="O1240" s="13"/>
      <c r="P1240" s="13"/>
      <c r="Q1240" s="13"/>
      <c r="R1240" s="13"/>
      <c r="S1240" s="13"/>
      <c r="T1240" s="13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F1240" s="13"/>
      <c r="AG1240" s="13"/>
      <c r="AH1240" s="13"/>
      <c r="AI1240" s="13"/>
      <c r="AJ1240" s="13"/>
      <c r="AK1240" s="13"/>
      <c r="AL1240" s="13"/>
      <c r="AM1240" s="13"/>
      <c r="AN1240" s="13"/>
      <c r="AO1240" s="13"/>
      <c r="AP1240" s="13"/>
      <c r="AQ1240" s="13"/>
      <c r="AR1240" s="13"/>
      <c r="AS1240" s="13"/>
      <c r="AT1240" s="13"/>
      <c r="AU1240" s="4"/>
    </row>
    <row r="1241" spans="1:47" s="2" customFormat="1" ht="15.95" customHeight="1" x14ac:dyDescent="0.2">
      <c r="A1241" s="26" t="s">
        <v>20</v>
      </c>
      <c r="B1241" s="134">
        <v>31345</v>
      </c>
      <c r="C1241" s="134">
        <v>34365</v>
      </c>
      <c r="D1241" s="134">
        <v>37893</v>
      </c>
      <c r="E1241" s="134">
        <v>40985</v>
      </c>
      <c r="F1241" s="134">
        <v>9640</v>
      </c>
      <c r="G1241" s="135">
        <v>0.308</v>
      </c>
      <c r="H1241" s="44"/>
      <c r="I1241" s="13"/>
      <c r="J1241" s="13"/>
      <c r="K1241" s="13"/>
      <c r="L1241" s="13"/>
      <c r="M1241" s="13"/>
      <c r="N1241" s="13"/>
      <c r="O1241" s="13"/>
      <c r="P1241" s="13"/>
      <c r="Q1241" s="13"/>
      <c r="R1241" s="13"/>
      <c r="S1241" s="13"/>
      <c r="T1241" s="13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F1241" s="13"/>
      <c r="AG1241" s="13"/>
      <c r="AH1241" s="13"/>
      <c r="AI1241" s="13"/>
      <c r="AJ1241" s="13"/>
      <c r="AK1241" s="13"/>
      <c r="AL1241" s="13"/>
      <c r="AM1241" s="13"/>
      <c r="AN1241" s="13"/>
      <c r="AO1241" s="13"/>
      <c r="AP1241" s="13"/>
      <c r="AQ1241" s="13"/>
      <c r="AR1241" s="13"/>
      <c r="AS1241" s="13"/>
      <c r="AT1241" s="13"/>
      <c r="AU1241" s="4"/>
    </row>
    <row r="1242" spans="1:47" s="2" customFormat="1" ht="15.95" customHeight="1" x14ac:dyDescent="0.2">
      <c r="A1242" s="26" t="s">
        <v>21</v>
      </c>
      <c r="B1242" s="134">
        <v>28396</v>
      </c>
      <c r="C1242" s="134">
        <v>30980</v>
      </c>
      <c r="D1242" s="134">
        <v>32519</v>
      </c>
      <c r="E1242" s="134">
        <v>35647</v>
      </c>
      <c r="F1242" s="134">
        <v>7251</v>
      </c>
      <c r="G1242" s="135">
        <v>0.255</v>
      </c>
      <c r="H1242" s="44"/>
      <c r="I1242" s="13"/>
      <c r="J1242" s="13"/>
      <c r="K1242" s="13"/>
      <c r="L1242" s="13"/>
      <c r="M1242" s="13"/>
      <c r="N1242" s="13"/>
      <c r="O1242" s="13"/>
      <c r="P1242" s="13"/>
      <c r="Q1242" s="13"/>
      <c r="R1242" s="13"/>
      <c r="S1242" s="13"/>
      <c r="T1242" s="13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F1242" s="13"/>
      <c r="AG1242" s="13"/>
      <c r="AH1242" s="13"/>
      <c r="AI1242" s="13"/>
      <c r="AJ1242" s="13"/>
      <c r="AK1242" s="13"/>
      <c r="AL1242" s="13"/>
      <c r="AM1242" s="13"/>
      <c r="AN1242" s="13"/>
      <c r="AO1242" s="13"/>
      <c r="AP1242" s="13"/>
      <c r="AQ1242" s="13"/>
      <c r="AR1242" s="13"/>
      <c r="AS1242" s="13"/>
      <c r="AT1242" s="13"/>
      <c r="AU1242" s="4"/>
    </row>
    <row r="1243" spans="1:47" s="2" customFormat="1" ht="15.95" customHeight="1" x14ac:dyDescent="0.2">
      <c r="A1243" s="26" t="s">
        <v>22</v>
      </c>
      <c r="B1243" s="134">
        <v>26571</v>
      </c>
      <c r="C1243" s="134">
        <v>28798</v>
      </c>
      <c r="D1243" s="134">
        <v>29630</v>
      </c>
      <c r="E1243" s="134">
        <v>31150</v>
      </c>
      <c r="F1243" s="134">
        <v>4579</v>
      </c>
      <c r="G1243" s="135">
        <v>0.17199999999999999</v>
      </c>
      <c r="H1243" s="44"/>
      <c r="I1243" s="13"/>
      <c r="J1243" s="13"/>
      <c r="K1243" s="13"/>
      <c r="L1243" s="13"/>
      <c r="M1243" s="13"/>
      <c r="N1243" s="13"/>
      <c r="O1243" s="13"/>
      <c r="P1243" s="13"/>
      <c r="Q1243" s="13"/>
      <c r="R1243" s="13"/>
      <c r="S1243" s="13"/>
      <c r="T1243" s="13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F1243" s="13"/>
      <c r="AG1243" s="13"/>
      <c r="AH1243" s="13"/>
      <c r="AI1243" s="13"/>
      <c r="AJ1243" s="13"/>
      <c r="AK1243" s="13"/>
      <c r="AL1243" s="13"/>
      <c r="AM1243" s="13"/>
      <c r="AN1243" s="13"/>
      <c r="AO1243" s="13"/>
      <c r="AP1243" s="13"/>
      <c r="AQ1243" s="13"/>
      <c r="AR1243" s="13"/>
      <c r="AS1243" s="13"/>
      <c r="AT1243" s="13"/>
      <c r="AU1243" s="4"/>
    </row>
    <row r="1244" spans="1:47" s="2" customFormat="1" ht="15.95" customHeight="1" x14ac:dyDescent="0.2">
      <c r="A1244" s="26" t="s">
        <v>23</v>
      </c>
      <c r="B1244" s="134">
        <v>32180</v>
      </c>
      <c r="C1244" s="134">
        <v>35998</v>
      </c>
      <c r="D1244" s="134">
        <v>38369</v>
      </c>
      <c r="E1244" s="134">
        <v>40469</v>
      </c>
      <c r="F1244" s="134">
        <v>8289</v>
      </c>
      <c r="G1244" s="135">
        <v>0.25800000000000001</v>
      </c>
      <c r="H1244" s="44"/>
      <c r="I1244" s="13"/>
      <c r="J1244" s="13"/>
      <c r="K1244" s="13"/>
      <c r="L1244" s="13"/>
      <c r="M1244" s="13"/>
      <c r="N1244" s="13"/>
      <c r="O1244" s="13"/>
      <c r="P1244" s="13"/>
      <c r="Q1244" s="13"/>
      <c r="R1244" s="13"/>
      <c r="S1244" s="13"/>
      <c r="T1244" s="13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F1244" s="13"/>
      <c r="AG1244" s="13"/>
      <c r="AH1244" s="13"/>
      <c r="AI1244" s="13"/>
      <c r="AJ1244" s="13"/>
      <c r="AK1244" s="13"/>
      <c r="AL1244" s="13"/>
      <c r="AM1244" s="13"/>
      <c r="AN1244" s="13"/>
      <c r="AO1244" s="13"/>
      <c r="AP1244" s="13"/>
      <c r="AQ1244" s="13"/>
      <c r="AR1244" s="13"/>
      <c r="AS1244" s="13"/>
      <c r="AT1244" s="13"/>
      <c r="AU1244" s="4"/>
    </row>
    <row r="1245" spans="1:47" s="2" customFormat="1" ht="15.95" customHeight="1" x14ac:dyDescent="0.2">
      <c r="A1245" s="26" t="s">
        <v>24</v>
      </c>
      <c r="B1245" s="134">
        <v>33308</v>
      </c>
      <c r="C1245" s="134">
        <v>35088</v>
      </c>
      <c r="D1245" s="134">
        <v>36388</v>
      </c>
      <c r="E1245" s="134">
        <v>39404</v>
      </c>
      <c r="F1245" s="134">
        <v>6096</v>
      </c>
      <c r="G1245" s="135">
        <v>0.183</v>
      </c>
      <c r="H1245" s="44"/>
      <c r="I1245" s="13"/>
      <c r="J1245" s="13"/>
      <c r="K1245" s="13"/>
      <c r="L1245" s="13"/>
      <c r="M1245" s="13"/>
      <c r="N1245" s="13"/>
      <c r="O1245" s="13"/>
      <c r="P1245" s="13"/>
      <c r="Q1245" s="13"/>
      <c r="R1245" s="13"/>
      <c r="S1245" s="13"/>
      <c r="T1245" s="13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F1245" s="13"/>
      <c r="AG1245" s="13"/>
      <c r="AH1245" s="13"/>
      <c r="AI1245" s="13"/>
      <c r="AJ1245" s="13"/>
      <c r="AK1245" s="13"/>
      <c r="AL1245" s="13"/>
      <c r="AM1245" s="13"/>
      <c r="AN1245" s="13"/>
      <c r="AO1245" s="13"/>
      <c r="AP1245" s="13"/>
      <c r="AQ1245" s="13"/>
      <c r="AR1245" s="13"/>
      <c r="AS1245" s="13"/>
      <c r="AT1245" s="13"/>
      <c r="AU1245" s="4"/>
    </row>
    <row r="1246" spans="1:47" s="2" customFormat="1" ht="15.95" customHeight="1" x14ac:dyDescent="0.2">
      <c r="A1246" s="26" t="s">
        <v>25</v>
      </c>
      <c r="B1246" s="134">
        <v>30226</v>
      </c>
      <c r="C1246" s="134">
        <v>32590</v>
      </c>
      <c r="D1246" s="134">
        <v>35835</v>
      </c>
      <c r="E1246" s="134">
        <v>38599</v>
      </c>
      <c r="F1246" s="134">
        <v>8373</v>
      </c>
      <c r="G1246" s="135">
        <v>0.27700000000000002</v>
      </c>
      <c r="H1246" s="44"/>
      <c r="I1246" s="13"/>
      <c r="J1246" s="13"/>
      <c r="K1246" s="13"/>
      <c r="L1246" s="13"/>
      <c r="M1246" s="13"/>
      <c r="N1246" s="13"/>
      <c r="O1246" s="13"/>
      <c r="P1246" s="13"/>
      <c r="Q1246" s="13"/>
      <c r="R1246" s="13"/>
      <c r="S1246" s="13"/>
      <c r="T1246" s="13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F1246" s="13"/>
      <c r="AG1246" s="13"/>
      <c r="AH1246" s="13"/>
      <c r="AI1246" s="13"/>
      <c r="AJ1246" s="13"/>
      <c r="AK1246" s="13"/>
      <c r="AL1246" s="13"/>
      <c r="AM1246" s="13"/>
      <c r="AN1246" s="13"/>
      <c r="AO1246" s="13"/>
      <c r="AP1246" s="13"/>
      <c r="AQ1246" s="13"/>
      <c r="AR1246" s="13"/>
      <c r="AS1246" s="13"/>
      <c r="AT1246" s="13"/>
      <c r="AU1246" s="4"/>
    </row>
    <row r="1247" spans="1:47" s="2" customFormat="1" ht="15.95" customHeight="1" x14ac:dyDescent="0.2">
      <c r="A1247" s="26" t="s">
        <v>26</v>
      </c>
      <c r="B1247" s="134">
        <v>36148</v>
      </c>
      <c r="C1247" s="134">
        <v>37554</v>
      </c>
      <c r="D1247" s="134">
        <v>40006</v>
      </c>
      <c r="E1247" s="134">
        <v>44007</v>
      </c>
      <c r="F1247" s="134">
        <v>7859</v>
      </c>
      <c r="G1247" s="135">
        <v>0.217</v>
      </c>
      <c r="H1247" s="44"/>
      <c r="I1247" s="13"/>
      <c r="J1247" s="13"/>
      <c r="K1247" s="13"/>
      <c r="L1247" s="13"/>
      <c r="M1247" s="13"/>
      <c r="N1247" s="13"/>
      <c r="O1247" s="13"/>
      <c r="P1247" s="13"/>
      <c r="Q1247" s="13"/>
      <c r="R1247" s="13"/>
      <c r="S1247" s="13"/>
      <c r="T1247" s="13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F1247" s="13"/>
      <c r="AG1247" s="13"/>
      <c r="AH1247" s="13"/>
      <c r="AI1247" s="13"/>
      <c r="AJ1247" s="13"/>
      <c r="AK1247" s="13"/>
      <c r="AL1247" s="13"/>
      <c r="AM1247" s="13"/>
      <c r="AN1247" s="13"/>
      <c r="AO1247" s="13"/>
      <c r="AP1247" s="13"/>
      <c r="AQ1247" s="13"/>
      <c r="AR1247" s="13"/>
      <c r="AS1247" s="13"/>
      <c r="AT1247" s="13"/>
      <c r="AU1247" s="4"/>
    </row>
    <row r="1248" spans="1:47" s="2" customFormat="1" ht="15.95" customHeight="1" x14ac:dyDescent="0.2">
      <c r="A1248" s="26" t="s">
        <v>27</v>
      </c>
      <c r="B1248" s="134">
        <v>26848</v>
      </c>
      <c r="C1248" s="134">
        <v>29103</v>
      </c>
      <c r="D1248" s="134">
        <v>30918</v>
      </c>
      <c r="E1248" s="134">
        <v>33259</v>
      </c>
      <c r="F1248" s="134">
        <v>6411</v>
      </c>
      <c r="G1248" s="135">
        <v>0.23899999999999999</v>
      </c>
      <c r="H1248" s="44"/>
      <c r="I1248" s="13"/>
      <c r="J1248" s="13"/>
      <c r="K1248" s="13"/>
      <c r="L1248" s="13"/>
      <c r="M1248" s="13"/>
      <c r="N1248" s="13"/>
      <c r="O1248" s="13"/>
      <c r="P1248" s="13"/>
      <c r="Q1248" s="13"/>
      <c r="R1248" s="13"/>
      <c r="S1248" s="13"/>
      <c r="T1248" s="13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F1248" s="13"/>
      <c r="AG1248" s="13"/>
      <c r="AH1248" s="13"/>
      <c r="AI1248" s="13"/>
      <c r="AJ1248" s="13"/>
      <c r="AK1248" s="13"/>
      <c r="AL1248" s="13"/>
      <c r="AM1248" s="13"/>
      <c r="AN1248" s="13"/>
      <c r="AO1248" s="13"/>
      <c r="AP1248" s="13"/>
      <c r="AQ1248" s="13"/>
      <c r="AR1248" s="13"/>
      <c r="AS1248" s="13"/>
      <c r="AT1248" s="13"/>
      <c r="AU1248" s="4"/>
    </row>
    <row r="1249" spans="1:47" s="2" customFormat="1" ht="15.95" customHeight="1" x14ac:dyDescent="0.2">
      <c r="A1249" s="26" t="s">
        <v>28</v>
      </c>
      <c r="B1249" s="134">
        <v>31786</v>
      </c>
      <c r="C1249" s="134">
        <v>33736</v>
      </c>
      <c r="D1249" s="134">
        <v>35129</v>
      </c>
      <c r="E1249" s="134">
        <v>38086</v>
      </c>
      <c r="F1249" s="134">
        <v>6300</v>
      </c>
      <c r="G1249" s="135">
        <v>0.19800000000000001</v>
      </c>
      <c r="H1249" s="44"/>
      <c r="I1249" s="13"/>
      <c r="J1249" s="13"/>
      <c r="K1249" s="13"/>
      <c r="L1249" s="13"/>
      <c r="M1249" s="13"/>
      <c r="N1249" s="13"/>
      <c r="O1249" s="13"/>
      <c r="P1249" s="13"/>
      <c r="Q1249" s="13"/>
      <c r="R1249" s="13"/>
      <c r="S1249" s="13"/>
      <c r="T1249" s="13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F1249" s="13"/>
      <c r="AG1249" s="13"/>
      <c r="AH1249" s="13"/>
      <c r="AI1249" s="13"/>
      <c r="AJ1249" s="13"/>
      <c r="AK1249" s="13"/>
      <c r="AL1249" s="13"/>
      <c r="AM1249" s="13"/>
      <c r="AN1249" s="13"/>
      <c r="AO1249" s="13"/>
      <c r="AP1249" s="13"/>
      <c r="AQ1249" s="13"/>
      <c r="AR1249" s="13"/>
      <c r="AS1249" s="13"/>
      <c r="AT1249" s="13"/>
      <c r="AU1249" s="4"/>
    </row>
    <row r="1250" spans="1:47" s="2" customFormat="1" ht="15.95" customHeight="1" x14ac:dyDescent="0.2">
      <c r="A1250" s="26" t="s">
        <v>29</v>
      </c>
      <c r="B1250" s="134">
        <v>31493</v>
      </c>
      <c r="C1250" s="134">
        <v>34495</v>
      </c>
      <c r="D1250" s="134">
        <v>36950</v>
      </c>
      <c r="E1250" s="134">
        <v>40294</v>
      </c>
      <c r="F1250" s="134">
        <v>8801</v>
      </c>
      <c r="G1250" s="135">
        <v>0.27900000000000003</v>
      </c>
      <c r="H1250" s="44"/>
      <c r="I1250" s="13"/>
      <c r="J1250" s="13"/>
      <c r="K1250" s="13"/>
      <c r="L1250" s="13"/>
      <c r="M1250" s="13"/>
      <c r="N1250" s="13"/>
      <c r="O1250" s="13"/>
      <c r="P1250" s="13"/>
      <c r="Q1250" s="13"/>
      <c r="R1250" s="13"/>
      <c r="S1250" s="13"/>
      <c r="T1250" s="13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F1250" s="13"/>
      <c r="AG1250" s="13"/>
      <c r="AH1250" s="13"/>
      <c r="AI1250" s="13"/>
      <c r="AJ1250" s="13"/>
      <c r="AK1250" s="13"/>
      <c r="AL1250" s="13"/>
      <c r="AM1250" s="13"/>
      <c r="AN1250" s="13"/>
      <c r="AO1250" s="13"/>
      <c r="AP1250" s="13"/>
      <c r="AQ1250" s="13"/>
      <c r="AR1250" s="13"/>
      <c r="AS1250" s="13"/>
      <c r="AT1250" s="13"/>
      <c r="AU1250" s="4"/>
    </row>
    <row r="1251" spans="1:47" s="2" customFormat="1" ht="15.95" customHeight="1" x14ac:dyDescent="0.2">
      <c r="A1251" s="26" t="s">
        <v>30</v>
      </c>
      <c r="B1251" s="134">
        <v>37709</v>
      </c>
      <c r="C1251" s="134">
        <v>40953</v>
      </c>
      <c r="D1251" s="134">
        <v>43623</v>
      </c>
      <c r="E1251" s="134">
        <v>48503</v>
      </c>
      <c r="F1251" s="134">
        <v>10794</v>
      </c>
      <c r="G1251" s="135">
        <v>0.28599999999999998</v>
      </c>
      <c r="H1251" s="44"/>
      <c r="I1251" s="13"/>
      <c r="J1251" s="13"/>
      <c r="K1251" s="13"/>
      <c r="L1251" s="13"/>
      <c r="M1251" s="13"/>
      <c r="N1251" s="13"/>
      <c r="O1251" s="13"/>
      <c r="P1251" s="13"/>
      <c r="Q1251" s="13"/>
      <c r="R1251" s="13"/>
      <c r="S1251" s="13"/>
      <c r="T1251" s="13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F1251" s="13"/>
      <c r="AG1251" s="13"/>
      <c r="AH1251" s="13"/>
      <c r="AI1251" s="13"/>
      <c r="AJ1251" s="13"/>
      <c r="AK1251" s="13"/>
      <c r="AL1251" s="13"/>
      <c r="AM1251" s="13"/>
      <c r="AN1251" s="13"/>
      <c r="AO1251" s="13"/>
      <c r="AP1251" s="13"/>
      <c r="AQ1251" s="13"/>
      <c r="AR1251" s="13"/>
      <c r="AS1251" s="13"/>
      <c r="AT1251" s="13"/>
      <c r="AU1251" s="4"/>
    </row>
    <row r="1252" spans="1:47" s="2" customFormat="1" ht="15.95" customHeight="1" x14ac:dyDescent="0.2">
      <c r="A1252" s="26" t="s">
        <v>31</v>
      </c>
      <c r="B1252" s="134">
        <v>28218</v>
      </c>
      <c r="C1252" s="134">
        <v>30331</v>
      </c>
      <c r="D1252" s="134">
        <v>32775</v>
      </c>
      <c r="E1252" s="134">
        <v>35600</v>
      </c>
      <c r="F1252" s="134">
        <v>7382</v>
      </c>
      <c r="G1252" s="135">
        <v>0.26200000000000001</v>
      </c>
      <c r="H1252" s="44"/>
      <c r="I1252" s="13"/>
      <c r="J1252" s="13"/>
      <c r="K1252" s="13"/>
      <c r="L1252" s="13"/>
      <c r="M1252" s="13"/>
      <c r="N1252" s="13"/>
      <c r="O1252" s="13"/>
      <c r="P1252" s="13"/>
      <c r="Q1252" s="13"/>
      <c r="R1252" s="13"/>
      <c r="S1252" s="13"/>
      <c r="T1252" s="13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F1252" s="13"/>
      <c r="AG1252" s="13"/>
      <c r="AH1252" s="13"/>
      <c r="AI1252" s="13"/>
      <c r="AJ1252" s="13"/>
      <c r="AK1252" s="13"/>
      <c r="AL1252" s="13"/>
      <c r="AM1252" s="13"/>
      <c r="AN1252" s="13"/>
      <c r="AO1252" s="13"/>
      <c r="AP1252" s="13"/>
      <c r="AQ1252" s="13"/>
      <c r="AR1252" s="13"/>
      <c r="AS1252" s="13"/>
      <c r="AT1252" s="13"/>
      <c r="AU1252" s="4"/>
    </row>
    <row r="1253" spans="1:47" s="2" customFormat="1" ht="15.95" customHeight="1" x14ac:dyDescent="0.2">
      <c r="A1253" s="26" t="s">
        <v>32</v>
      </c>
      <c r="B1253" s="134">
        <v>28016</v>
      </c>
      <c r="C1253" s="134">
        <v>30092</v>
      </c>
      <c r="D1253" s="134">
        <v>30008</v>
      </c>
      <c r="E1253" s="134">
        <v>32858</v>
      </c>
      <c r="F1253" s="134">
        <v>4842</v>
      </c>
      <c r="G1253" s="135">
        <v>0.17299999999999999</v>
      </c>
      <c r="H1253" s="44"/>
      <c r="I1253" s="13"/>
      <c r="J1253" s="13"/>
      <c r="K1253" s="13"/>
      <c r="L1253" s="13"/>
      <c r="M1253" s="13"/>
      <c r="N1253" s="13"/>
      <c r="O1253" s="13"/>
      <c r="P1253" s="13"/>
      <c r="Q1253" s="13"/>
      <c r="R1253" s="13"/>
      <c r="S1253" s="13"/>
      <c r="T1253" s="13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F1253" s="13"/>
      <c r="AG1253" s="13"/>
      <c r="AH1253" s="13"/>
      <c r="AI1253" s="13"/>
      <c r="AJ1253" s="13"/>
      <c r="AK1253" s="13"/>
      <c r="AL1253" s="13"/>
      <c r="AM1253" s="13"/>
      <c r="AN1253" s="13"/>
      <c r="AO1253" s="13"/>
      <c r="AP1253" s="13"/>
      <c r="AQ1253" s="13"/>
      <c r="AR1253" s="13"/>
      <c r="AS1253" s="13"/>
      <c r="AT1253" s="13"/>
      <c r="AU1253" s="4"/>
    </row>
    <row r="1254" spans="1:47" s="2" customFormat="1" ht="15.95" customHeight="1" x14ac:dyDescent="0.2">
      <c r="A1254" s="26" t="s">
        <v>33</v>
      </c>
      <c r="B1254" s="134">
        <v>26438</v>
      </c>
      <c r="C1254" s="134">
        <v>27893</v>
      </c>
      <c r="D1254" s="134">
        <v>29444</v>
      </c>
      <c r="E1254" s="134">
        <v>32204</v>
      </c>
      <c r="F1254" s="134">
        <v>5766</v>
      </c>
      <c r="G1254" s="135">
        <v>0.218</v>
      </c>
      <c r="H1254" s="44"/>
      <c r="I1254" s="13"/>
      <c r="J1254" s="13"/>
      <c r="K1254" s="13"/>
      <c r="L1254" s="13"/>
      <c r="M1254" s="13"/>
      <c r="N1254" s="13"/>
      <c r="O1254" s="13"/>
      <c r="P1254" s="13"/>
      <c r="Q1254" s="13"/>
      <c r="R1254" s="13"/>
      <c r="S1254" s="13"/>
      <c r="T1254" s="13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F1254" s="13"/>
      <c r="AG1254" s="13"/>
      <c r="AH1254" s="13"/>
      <c r="AI1254" s="13"/>
      <c r="AJ1254" s="13"/>
      <c r="AK1254" s="13"/>
      <c r="AL1254" s="13"/>
      <c r="AM1254" s="13"/>
      <c r="AN1254" s="13"/>
      <c r="AO1254" s="13"/>
      <c r="AP1254" s="13"/>
      <c r="AQ1254" s="13"/>
      <c r="AR1254" s="13"/>
      <c r="AS1254" s="13"/>
      <c r="AT1254" s="13"/>
      <c r="AU1254" s="4"/>
    </row>
    <row r="1255" spans="1:47" s="2" customFormat="1" ht="15.95" customHeight="1" x14ac:dyDescent="0.2">
      <c r="A1255" s="26" t="s">
        <v>34</v>
      </c>
      <c r="B1255" s="134">
        <v>34712</v>
      </c>
      <c r="C1255" s="134">
        <v>36970</v>
      </c>
      <c r="D1255" s="134">
        <v>39224</v>
      </c>
      <c r="E1255" s="134">
        <v>42177</v>
      </c>
      <c r="F1255" s="134">
        <v>7465</v>
      </c>
      <c r="G1255" s="135">
        <v>0.215</v>
      </c>
      <c r="H1255" s="44"/>
      <c r="I1255" s="13"/>
      <c r="J1255" s="13"/>
      <c r="K1255" s="13"/>
      <c r="L1255" s="13"/>
      <c r="M1255" s="13"/>
      <c r="N1255" s="13"/>
      <c r="O1255" s="13"/>
      <c r="P1255" s="13"/>
      <c r="Q1255" s="13"/>
      <c r="R1255" s="13"/>
      <c r="S1255" s="13"/>
      <c r="T1255" s="13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F1255" s="13"/>
      <c r="AG1255" s="13"/>
      <c r="AH1255" s="13"/>
      <c r="AI1255" s="13"/>
      <c r="AJ1255" s="13"/>
      <c r="AK1255" s="13"/>
      <c r="AL1255" s="13"/>
      <c r="AM1255" s="13"/>
      <c r="AN1255" s="13"/>
      <c r="AO1255" s="13"/>
      <c r="AP1255" s="13"/>
      <c r="AQ1255" s="13"/>
      <c r="AR1255" s="13"/>
      <c r="AS1255" s="13"/>
      <c r="AT1255" s="13"/>
      <c r="AU1255" s="4"/>
    </row>
    <row r="1256" spans="1:47" s="2" customFormat="1" ht="15.95" customHeight="1" x14ac:dyDescent="0.2">
      <c r="A1256" s="39" t="s">
        <v>110</v>
      </c>
      <c r="B1256" s="134">
        <v>25162</v>
      </c>
      <c r="C1256" s="134">
        <v>26800</v>
      </c>
      <c r="D1256" s="134">
        <v>28795</v>
      </c>
      <c r="E1256" s="134">
        <v>31120</v>
      </c>
      <c r="F1256" s="134">
        <v>5958</v>
      </c>
      <c r="G1256" s="135">
        <v>0.23699999999999999</v>
      </c>
      <c r="H1256" s="44"/>
      <c r="I1256" s="13"/>
      <c r="J1256" s="13"/>
      <c r="K1256" s="13"/>
      <c r="L1256" s="13"/>
      <c r="M1256" s="13"/>
      <c r="N1256" s="13"/>
      <c r="O1256" s="13"/>
      <c r="P1256" s="13"/>
      <c r="Q1256" s="13"/>
      <c r="R1256" s="13"/>
      <c r="S1256" s="13"/>
      <c r="T1256" s="13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F1256" s="13"/>
      <c r="AG1256" s="13"/>
      <c r="AH1256" s="13"/>
      <c r="AI1256" s="13"/>
      <c r="AJ1256" s="13"/>
      <c r="AK1256" s="13"/>
      <c r="AL1256" s="13"/>
      <c r="AM1256" s="13"/>
      <c r="AN1256" s="13"/>
      <c r="AO1256" s="13"/>
      <c r="AP1256" s="13"/>
      <c r="AQ1256" s="13"/>
      <c r="AR1256" s="13"/>
      <c r="AS1256" s="13"/>
      <c r="AT1256" s="13"/>
      <c r="AU1256" s="4"/>
    </row>
    <row r="1257" spans="1:47" s="2" customFormat="1" ht="15.95" customHeight="1" x14ac:dyDescent="0.2">
      <c r="A1257" s="26" t="s">
        <v>35</v>
      </c>
      <c r="B1257" s="134">
        <v>32078</v>
      </c>
      <c r="C1257" s="134">
        <v>33636</v>
      </c>
      <c r="D1257" s="134">
        <v>34896</v>
      </c>
      <c r="E1257" s="134">
        <v>37306</v>
      </c>
      <c r="F1257" s="134">
        <v>5228</v>
      </c>
      <c r="G1257" s="135">
        <v>0.16300000000000001</v>
      </c>
      <c r="H1257" s="44"/>
      <c r="I1257" s="13"/>
      <c r="J1257" s="13"/>
      <c r="K1257" s="13"/>
      <c r="L1257" s="13"/>
      <c r="M1257" s="13"/>
      <c r="N1257" s="13"/>
      <c r="O1257" s="13"/>
      <c r="P1257" s="13"/>
      <c r="Q1257" s="13"/>
      <c r="R1257" s="13"/>
      <c r="S1257" s="13"/>
      <c r="T1257" s="13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F1257" s="13"/>
      <c r="AG1257" s="13"/>
      <c r="AH1257" s="13"/>
      <c r="AI1257" s="13"/>
      <c r="AJ1257" s="13"/>
      <c r="AK1257" s="13"/>
      <c r="AL1257" s="13"/>
      <c r="AM1257" s="13"/>
      <c r="AN1257" s="13"/>
      <c r="AO1257" s="13"/>
      <c r="AP1257" s="13"/>
      <c r="AQ1257" s="13"/>
      <c r="AR1257" s="13"/>
      <c r="AS1257" s="13"/>
      <c r="AT1257" s="13"/>
      <c r="AU1257" s="4"/>
    </row>
    <row r="1258" spans="1:47" s="2" customFormat="1" ht="15.95" customHeight="1" x14ac:dyDescent="0.2">
      <c r="A1258" s="26" t="s">
        <v>36</v>
      </c>
      <c r="B1258" s="134">
        <v>35934</v>
      </c>
      <c r="C1258" s="134">
        <v>39008</v>
      </c>
      <c r="D1258" s="134">
        <v>41354</v>
      </c>
      <c r="E1258" s="134">
        <v>43948</v>
      </c>
      <c r="F1258" s="134">
        <v>8014</v>
      </c>
      <c r="G1258" s="135">
        <v>0.223</v>
      </c>
      <c r="H1258" s="44"/>
      <c r="I1258" s="13"/>
      <c r="J1258" s="13"/>
      <c r="K1258" s="13"/>
      <c r="L1258" s="13"/>
      <c r="M1258" s="13"/>
      <c r="N1258" s="13"/>
      <c r="O1258" s="13"/>
      <c r="P1258" s="13"/>
      <c r="Q1258" s="13"/>
      <c r="R1258" s="13"/>
      <c r="S1258" s="13"/>
      <c r="T1258" s="13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F1258" s="13"/>
      <c r="AG1258" s="13"/>
      <c r="AH1258" s="13"/>
      <c r="AI1258" s="13"/>
      <c r="AJ1258" s="13"/>
      <c r="AK1258" s="13"/>
      <c r="AL1258" s="13"/>
      <c r="AM1258" s="13"/>
      <c r="AN1258" s="13"/>
      <c r="AO1258" s="13"/>
      <c r="AP1258" s="13"/>
      <c r="AQ1258" s="13"/>
      <c r="AR1258" s="13"/>
      <c r="AS1258" s="13"/>
      <c r="AT1258" s="13"/>
      <c r="AU1258" s="4"/>
    </row>
    <row r="1259" spans="1:47" s="2" customFormat="1" ht="15.95" customHeight="1" x14ac:dyDescent="0.2">
      <c r="A1259" s="26" t="s">
        <v>37</v>
      </c>
      <c r="B1259" s="134">
        <v>32858</v>
      </c>
      <c r="C1259" s="134">
        <v>34383</v>
      </c>
      <c r="D1259" s="134">
        <v>36329</v>
      </c>
      <c r="E1259" s="134">
        <v>39777</v>
      </c>
      <c r="F1259" s="134">
        <v>6919</v>
      </c>
      <c r="G1259" s="135">
        <v>0.21099999999999999</v>
      </c>
      <c r="H1259" s="44"/>
      <c r="I1259" s="13"/>
      <c r="J1259" s="13"/>
      <c r="K1259" s="13"/>
      <c r="L1259" s="13"/>
      <c r="M1259" s="13"/>
      <c r="N1259" s="13"/>
      <c r="O1259" s="13"/>
      <c r="P1259" s="13"/>
      <c r="Q1259" s="13"/>
      <c r="R1259" s="13"/>
      <c r="S1259" s="13"/>
      <c r="T1259" s="13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  <c r="AE1259" s="13"/>
      <c r="AF1259" s="13"/>
      <c r="AG1259" s="13"/>
      <c r="AH1259" s="13"/>
      <c r="AI1259" s="13"/>
      <c r="AJ1259" s="13"/>
      <c r="AK1259" s="13"/>
      <c r="AL1259" s="13"/>
      <c r="AM1259" s="13"/>
      <c r="AN1259" s="13"/>
      <c r="AO1259" s="13"/>
      <c r="AP1259" s="13"/>
      <c r="AQ1259" s="13"/>
      <c r="AR1259" s="13"/>
      <c r="AS1259" s="13"/>
      <c r="AT1259" s="13"/>
      <c r="AU1259" s="4"/>
    </row>
    <row r="1260" spans="1:47" s="2" customFormat="1" ht="15.95" customHeight="1" x14ac:dyDescent="0.2">
      <c r="A1260" s="26" t="s">
        <v>38</v>
      </c>
      <c r="B1260" s="134">
        <v>40367</v>
      </c>
      <c r="C1260" s="134">
        <v>43317</v>
      </c>
      <c r="D1260" s="134">
        <v>46709</v>
      </c>
      <c r="E1260" s="134">
        <v>50256</v>
      </c>
      <c r="F1260" s="134">
        <v>9889</v>
      </c>
      <c r="G1260" s="135">
        <v>0.245</v>
      </c>
      <c r="H1260" s="44"/>
      <c r="I1260" s="13"/>
      <c r="J1260" s="13"/>
      <c r="K1260" s="13"/>
      <c r="L1260" s="13"/>
      <c r="M1260" s="13"/>
      <c r="N1260" s="13"/>
      <c r="O1260" s="13"/>
      <c r="P1260" s="13"/>
      <c r="Q1260" s="13"/>
      <c r="R1260" s="13"/>
      <c r="S1260" s="13"/>
      <c r="T1260" s="13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F1260" s="13"/>
      <c r="AG1260" s="13"/>
      <c r="AH1260" s="13"/>
      <c r="AI1260" s="13"/>
      <c r="AJ1260" s="13"/>
      <c r="AK1260" s="13"/>
      <c r="AL1260" s="13"/>
      <c r="AM1260" s="13"/>
      <c r="AN1260" s="13"/>
      <c r="AO1260" s="13"/>
      <c r="AP1260" s="13"/>
      <c r="AQ1260" s="13"/>
      <c r="AR1260" s="13"/>
      <c r="AS1260" s="13"/>
      <c r="AT1260" s="13"/>
      <c r="AU1260" s="4"/>
    </row>
    <row r="1261" spans="1:47" s="2" customFormat="1" ht="15.95" customHeight="1" x14ac:dyDescent="0.2">
      <c r="A1261" s="26" t="s">
        <v>158</v>
      </c>
      <c r="B1261" s="134">
        <v>30195</v>
      </c>
      <c r="C1261" s="134">
        <v>32773</v>
      </c>
      <c r="D1261" s="134">
        <v>34787</v>
      </c>
      <c r="E1261" s="134">
        <v>37675</v>
      </c>
      <c r="F1261" s="134">
        <v>7480</v>
      </c>
      <c r="G1261" s="135">
        <v>0.248</v>
      </c>
      <c r="H1261" s="44"/>
      <c r="I1261" s="13"/>
      <c r="J1261" s="13"/>
      <c r="K1261" s="13"/>
      <c r="L1261" s="13"/>
      <c r="M1261" s="13"/>
      <c r="N1261" s="13"/>
      <c r="O1261" s="13"/>
      <c r="P1261" s="13"/>
      <c r="Q1261" s="13"/>
      <c r="R1261" s="13"/>
      <c r="S1261" s="13"/>
      <c r="T1261" s="13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F1261" s="13"/>
      <c r="AG1261" s="13"/>
      <c r="AH1261" s="13"/>
      <c r="AI1261" s="13"/>
      <c r="AJ1261" s="13"/>
      <c r="AK1261" s="13"/>
      <c r="AL1261" s="13"/>
      <c r="AM1261" s="13"/>
      <c r="AN1261" s="13"/>
      <c r="AO1261" s="13"/>
      <c r="AP1261" s="13"/>
      <c r="AQ1261" s="13"/>
      <c r="AR1261" s="13"/>
      <c r="AS1261" s="13"/>
      <c r="AT1261" s="13"/>
      <c r="AU1261" s="4"/>
    </row>
    <row r="1262" spans="1:47" s="2" customFormat="1" ht="15.95" customHeight="1" x14ac:dyDescent="0.2">
      <c r="A1262" s="26" t="s">
        <v>39</v>
      </c>
      <c r="B1262" s="134">
        <v>28053</v>
      </c>
      <c r="C1262" s="134">
        <v>29687</v>
      </c>
      <c r="D1262" s="134">
        <v>30943</v>
      </c>
      <c r="E1262" s="134">
        <v>33807</v>
      </c>
      <c r="F1262" s="134">
        <v>5754</v>
      </c>
      <c r="G1262" s="135">
        <v>0.20499999999999999</v>
      </c>
      <c r="H1262" s="44"/>
      <c r="I1262" s="13"/>
      <c r="J1262" s="13"/>
      <c r="K1262" s="13"/>
      <c r="L1262" s="13"/>
      <c r="M1262" s="13"/>
      <c r="N1262" s="13"/>
      <c r="O1262" s="13"/>
      <c r="P1262" s="13"/>
      <c r="Q1262" s="13"/>
      <c r="R1262" s="13"/>
      <c r="S1262" s="13"/>
      <c r="T1262" s="13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F1262" s="13"/>
      <c r="AG1262" s="13"/>
      <c r="AH1262" s="13"/>
      <c r="AI1262" s="13"/>
      <c r="AJ1262" s="13"/>
      <c r="AK1262" s="13"/>
      <c r="AL1262" s="13"/>
      <c r="AM1262" s="13"/>
      <c r="AN1262" s="13"/>
      <c r="AO1262" s="13"/>
      <c r="AP1262" s="13"/>
      <c r="AQ1262" s="13"/>
      <c r="AR1262" s="13"/>
      <c r="AS1262" s="13"/>
      <c r="AT1262" s="13"/>
      <c r="AU1262" s="4"/>
    </row>
    <row r="1263" spans="1:47" s="2" customFormat="1" ht="15.95" customHeight="1" x14ac:dyDescent="0.2">
      <c r="A1263" s="27" t="s">
        <v>40</v>
      </c>
      <c r="B1263" s="134">
        <v>28511</v>
      </c>
      <c r="C1263" s="134">
        <v>30901</v>
      </c>
      <c r="D1263" s="134">
        <v>33425</v>
      </c>
      <c r="E1263" s="134">
        <v>36887</v>
      </c>
      <c r="F1263" s="134">
        <v>8376</v>
      </c>
      <c r="G1263" s="135">
        <v>0.29399999999999998</v>
      </c>
      <c r="H1263" s="44"/>
      <c r="I1263" s="13"/>
      <c r="J1263" s="13"/>
      <c r="K1263" s="13"/>
      <c r="L1263" s="13"/>
      <c r="M1263" s="13"/>
      <c r="N1263" s="13"/>
      <c r="O1263" s="13"/>
      <c r="P1263" s="13"/>
      <c r="Q1263" s="13"/>
      <c r="R1263" s="13"/>
      <c r="S1263" s="13"/>
      <c r="T1263" s="13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F1263" s="13"/>
      <c r="AG1263" s="13"/>
      <c r="AH1263" s="13"/>
      <c r="AI1263" s="13"/>
      <c r="AJ1263" s="13"/>
      <c r="AK1263" s="13"/>
      <c r="AL1263" s="13"/>
      <c r="AM1263" s="13"/>
      <c r="AN1263" s="13"/>
      <c r="AO1263" s="13"/>
      <c r="AP1263" s="13"/>
      <c r="AQ1263" s="13"/>
      <c r="AR1263" s="13"/>
      <c r="AS1263" s="13"/>
      <c r="AT1263" s="13"/>
      <c r="AU1263" s="4"/>
    </row>
    <row r="1264" spans="1:47" s="2" customFormat="1" ht="15.95" customHeight="1" x14ac:dyDescent="0.2">
      <c r="A1264" s="164"/>
      <c r="B1264" s="164"/>
      <c r="C1264" s="164"/>
      <c r="D1264" s="164"/>
      <c r="E1264" s="164"/>
      <c r="F1264" s="164"/>
      <c r="G1264" s="164"/>
      <c r="H1264" s="13"/>
      <c r="I1264" s="13"/>
      <c r="J1264" s="13"/>
      <c r="K1264" s="13"/>
      <c r="L1264" s="13"/>
      <c r="M1264" s="13"/>
      <c r="N1264" s="13"/>
      <c r="O1264" s="13"/>
      <c r="P1264" s="13"/>
      <c r="Q1264" s="13"/>
      <c r="R1264" s="13"/>
      <c r="S1264" s="13"/>
      <c r="T1264" s="13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F1264" s="13"/>
      <c r="AG1264" s="13"/>
      <c r="AH1264" s="13"/>
      <c r="AI1264" s="13"/>
      <c r="AJ1264" s="13"/>
      <c r="AK1264" s="13"/>
      <c r="AL1264" s="13"/>
      <c r="AM1264" s="13"/>
      <c r="AN1264" s="13"/>
      <c r="AO1264" s="13"/>
      <c r="AP1264" s="13"/>
      <c r="AQ1264" s="13"/>
      <c r="AR1264" s="13"/>
      <c r="AS1264" s="13"/>
      <c r="AT1264" s="13"/>
      <c r="AU1264" s="4"/>
    </row>
    <row r="1265" spans="1:47" s="2" customFormat="1" ht="15.95" customHeight="1" x14ac:dyDescent="0.2">
      <c r="A1265" s="147" t="s">
        <v>320</v>
      </c>
      <c r="B1265" s="147"/>
      <c r="C1265" s="147"/>
      <c r="D1265" s="147"/>
      <c r="E1265" s="147"/>
      <c r="F1265" s="147"/>
      <c r="G1265" s="147"/>
      <c r="H1265" s="13"/>
      <c r="I1265" s="13"/>
      <c r="J1265" s="13"/>
      <c r="K1265" s="13"/>
      <c r="L1265" s="13"/>
      <c r="M1265" s="13"/>
      <c r="N1265" s="13"/>
      <c r="O1265" s="13"/>
      <c r="P1265" s="13"/>
      <c r="Q1265" s="13"/>
      <c r="R1265" s="13"/>
      <c r="S1265" s="13"/>
      <c r="T1265" s="13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F1265" s="13"/>
      <c r="AG1265" s="13"/>
      <c r="AH1265" s="13"/>
      <c r="AI1265" s="13"/>
      <c r="AJ1265" s="13"/>
      <c r="AK1265" s="13"/>
      <c r="AL1265" s="13"/>
      <c r="AM1265" s="13"/>
      <c r="AN1265" s="13"/>
      <c r="AO1265" s="13"/>
      <c r="AP1265" s="13"/>
      <c r="AQ1265" s="13"/>
      <c r="AR1265" s="13"/>
      <c r="AS1265" s="13"/>
      <c r="AT1265" s="13"/>
      <c r="AU1265" s="4"/>
    </row>
    <row r="1266" spans="1:47" s="2" customFormat="1" ht="15.95" customHeight="1" x14ac:dyDescent="0.2">
      <c r="A1266" s="152" t="s">
        <v>15</v>
      </c>
      <c r="B1266" s="152">
        <v>2010</v>
      </c>
      <c r="C1266" s="152">
        <v>2012</v>
      </c>
      <c r="D1266" s="152">
        <v>2014</v>
      </c>
      <c r="E1266" s="152">
        <v>2016</v>
      </c>
      <c r="F1266" s="152" t="s">
        <v>318</v>
      </c>
      <c r="G1266" s="158" t="s">
        <v>257</v>
      </c>
      <c r="H1266" s="44"/>
      <c r="I1266" s="13"/>
      <c r="J1266" s="13"/>
      <c r="K1266" s="13"/>
      <c r="L1266" s="13"/>
      <c r="M1266" s="13"/>
      <c r="N1266" s="13"/>
      <c r="O1266" s="13"/>
      <c r="P1266" s="13"/>
      <c r="Q1266" s="13"/>
      <c r="R1266" s="13"/>
      <c r="S1266" s="13"/>
      <c r="T1266" s="13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F1266" s="13"/>
      <c r="AG1266" s="13"/>
      <c r="AH1266" s="13"/>
      <c r="AI1266" s="13"/>
      <c r="AJ1266" s="13"/>
      <c r="AK1266" s="13"/>
      <c r="AL1266" s="13"/>
      <c r="AM1266" s="13"/>
      <c r="AN1266" s="13"/>
      <c r="AO1266" s="13"/>
      <c r="AP1266" s="13"/>
      <c r="AQ1266" s="13"/>
      <c r="AR1266" s="13"/>
      <c r="AS1266" s="13"/>
      <c r="AT1266" s="13"/>
      <c r="AU1266" s="4"/>
    </row>
    <row r="1267" spans="1:47" s="2" customFormat="1" ht="15.95" customHeight="1" x14ac:dyDescent="0.2">
      <c r="A1267" s="163"/>
      <c r="B1267" s="163"/>
      <c r="C1267" s="163"/>
      <c r="D1267" s="163"/>
      <c r="E1267" s="163"/>
      <c r="F1267" s="163"/>
      <c r="G1267" s="159"/>
      <c r="H1267" s="44"/>
      <c r="I1267" s="13"/>
      <c r="J1267" s="13"/>
      <c r="K1267" s="13"/>
      <c r="L1267" s="13"/>
      <c r="M1267" s="13"/>
      <c r="N1267" s="13"/>
      <c r="O1267" s="13"/>
      <c r="P1267" s="13"/>
      <c r="Q1267" s="13"/>
      <c r="R1267" s="13"/>
      <c r="S1267" s="13"/>
      <c r="T1267" s="13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F1267" s="13"/>
      <c r="AG1267" s="13"/>
      <c r="AH1267" s="13"/>
      <c r="AI1267" s="13"/>
      <c r="AJ1267" s="13"/>
      <c r="AK1267" s="13"/>
      <c r="AL1267" s="13"/>
      <c r="AM1267" s="13"/>
      <c r="AN1267" s="13"/>
      <c r="AO1267" s="13"/>
      <c r="AP1267" s="13"/>
      <c r="AQ1267" s="13"/>
      <c r="AR1267" s="13"/>
      <c r="AS1267" s="13"/>
      <c r="AT1267" s="13"/>
      <c r="AU1267" s="4"/>
    </row>
    <row r="1268" spans="1:47" s="2" customFormat="1" ht="15.95" customHeight="1" x14ac:dyDescent="0.2">
      <c r="A1268" s="153"/>
      <c r="B1268" s="153"/>
      <c r="C1268" s="153"/>
      <c r="D1268" s="153"/>
      <c r="E1268" s="153"/>
      <c r="F1268" s="153"/>
      <c r="G1268" s="160"/>
      <c r="H1268" s="44"/>
      <c r="I1268" s="13"/>
      <c r="J1268" s="13"/>
      <c r="K1268" s="13"/>
      <c r="L1268" s="13"/>
      <c r="M1268" s="13"/>
      <c r="N1268" s="13"/>
      <c r="O1268" s="13"/>
      <c r="P1268" s="13"/>
      <c r="Q1268" s="13"/>
      <c r="R1268" s="13"/>
      <c r="S1268" s="13"/>
      <c r="T1268" s="13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F1268" s="13"/>
      <c r="AG1268" s="13"/>
      <c r="AH1268" s="13"/>
      <c r="AI1268" s="13"/>
      <c r="AJ1268" s="13"/>
      <c r="AK1268" s="13"/>
      <c r="AL1268" s="13"/>
      <c r="AM1268" s="13"/>
      <c r="AN1268" s="13"/>
      <c r="AO1268" s="13"/>
      <c r="AP1268" s="13"/>
      <c r="AQ1268" s="13"/>
      <c r="AR1268" s="13"/>
      <c r="AS1268" s="13"/>
      <c r="AT1268" s="13"/>
      <c r="AU1268" s="4"/>
    </row>
    <row r="1269" spans="1:47" s="2" customFormat="1" ht="15.95" customHeight="1" x14ac:dyDescent="0.2">
      <c r="A1269" s="5" t="s">
        <v>41</v>
      </c>
      <c r="B1269" s="134">
        <v>35651</v>
      </c>
      <c r="C1269" s="134">
        <v>39269</v>
      </c>
      <c r="D1269" s="134">
        <v>42107</v>
      </c>
      <c r="E1269" s="134">
        <v>44834</v>
      </c>
      <c r="F1269" s="134">
        <v>9183</v>
      </c>
      <c r="G1269" s="135">
        <v>0.25800000000000001</v>
      </c>
      <c r="H1269" s="44"/>
      <c r="I1269" s="13"/>
      <c r="J1269" s="13"/>
      <c r="K1269" s="13"/>
      <c r="L1269" s="13"/>
      <c r="M1269" s="13"/>
      <c r="N1269" s="13"/>
      <c r="O1269" s="13"/>
      <c r="P1269" s="13"/>
      <c r="Q1269" s="13"/>
      <c r="R1269" s="13"/>
      <c r="S1269" s="13"/>
      <c r="T1269" s="13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F1269" s="13"/>
      <c r="AG1269" s="13"/>
      <c r="AH1269" s="13"/>
      <c r="AI1269" s="13"/>
      <c r="AJ1269" s="13"/>
      <c r="AK1269" s="13"/>
      <c r="AL1269" s="13"/>
      <c r="AM1269" s="13"/>
      <c r="AN1269" s="13"/>
      <c r="AO1269" s="13"/>
      <c r="AP1269" s="13"/>
      <c r="AQ1269" s="13"/>
      <c r="AR1269" s="13"/>
      <c r="AS1269" s="13"/>
      <c r="AT1269" s="13"/>
      <c r="AU1269" s="4"/>
    </row>
    <row r="1270" spans="1:47" s="2" customFormat="1" ht="15.95" customHeight="1" x14ac:dyDescent="0.2">
      <c r="A1270" s="26" t="s">
        <v>42</v>
      </c>
      <c r="B1270" s="134">
        <v>28850</v>
      </c>
      <c r="C1270" s="134">
        <v>31953</v>
      </c>
      <c r="D1270" s="134">
        <v>32323</v>
      </c>
      <c r="E1270" s="134">
        <v>34641</v>
      </c>
      <c r="F1270" s="134">
        <v>5791</v>
      </c>
      <c r="G1270" s="135">
        <v>0.20100000000000001</v>
      </c>
      <c r="H1270" s="44"/>
      <c r="I1270" s="13"/>
      <c r="J1270" s="13"/>
      <c r="K1270" s="13"/>
      <c r="L1270" s="13"/>
      <c r="M1270" s="13"/>
      <c r="N1270" s="13"/>
      <c r="O1270" s="13"/>
      <c r="P1270" s="13"/>
      <c r="Q1270" s="13"/>
      <c r="R1270" s="13"/>
      <c r="S1270" s="13"/>
      <c r="T1270" s="13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  <c r="AE1270" s="13"/>
      <c r="AF1270" s="13"/>
      <c r="AG1270" s="13"/>
      <c r="AH1270" s="13"/>
      <c r="AI1270" s="13"/>
      <c r="AJ1270" s="13"/>
      <c r="AK1270" s="13"/>
      <c r="AL1270" s="13"/>
      <c r="AM1270" s="13"/>
      <c r="AN1270" s="13"/>
      <c r="AO1270" s="13"/>
      <c r="AP1270" s="13"/>
      <c r="AQ1270" s="13"/>
      <c r="AR1270" s="13"/>
      <c r="AS1270" s="13"/>
      <c r="AT1270" s="13"/>
      <c r="AU1270" s="4"/>
    </row>
    <row r="1271" spans="1:47" s="2" customFormat="1" ht="15.95" customHeight="1" x14ac:dyDescent="0.2">
      <c r="A1271" s="26" t="s">
        <v>43</v>
      </c>
      <c r="B1271" s="134">
        <v>28537</v>
      </c>
      <c r="C1271" s="134">
        <v>29530</v>
      </c>
      <c r="D1271" s="134">
        <v>31482</v>
      </c>
      <c r="E1271" s="134">
        <v>33927</v>
      </c>
      <c r="F1271" s="134">
        <v>5390</v>
      </c>
      <c r="G1271" s="135">
        <v>0.189</v>
      </c>
      <c r="H1271" s="44"/>
      <c r="I1271" s="13"/>
      <c r="J1271" s="13"/>
      <c r="K1271" s="13"/>
      <c r="L1271" s="13"/>
      <c r="M1271" s="13"/>
      <c r="N1271" s="13"/>
      <c r="O1271" s="13"/>
      <c r="P1271" s="13"/>
      <c r="Q1271" s="13"/>
      <c r="R1271" s="13"/>
      <c r="S1271" s="13"/>
      <c r="T1271" s="13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F1271" s="13"/>
      <c r="AG1271" s="13"/>
      <c r="AH1271" s="13"/>
      <c r="AI1271" s="13"/>
      <c r="AJ1271" s="13"/>
      <c r="AK1271" s="13"/>
      <c r="AL1271" s="13"/>
      <c r="AM1271" s="13"/>
      <c r="AN1271" s="13"/>
      <c r="AO1271" s="13"/>
      <c r="AP1271" s="13"/>
      <c r="AQ1271" s="13"/>
      <c r="AR1271" s="13"/>
      <c r="AS1271" s="13"/>
      <c r="AT1271" s="13"/>
      <c r="AU1271" s="4"/>
    </row>
    <row r="1272" spans="1:47" s="2" customFormat="1" ht="15.95" customHeight="1" x14ac:dyDescent="0.2">
      <c r="A1272" s="26" t="s">
        <v>44</v>
      </c>
      <c r="B1272" s="134">
        <v>28343</v>
      </c>
      <c r="C1272" s="134">
        <v>29940</v>
      </c>
      <c r="D1272" s="134">
        <v>31579</v>
      </c>
      <c r="E1272" s="134">
        <v>33957</v>
      </c>
      <c r="F1272" s="134">
        <v>5614</v>
      </c>
      <c r="G1272" s="135">
        <v>0.19800000000000001</v>
      </c>
      <c r="H1272" s="44"/>
      <c r="I1272" s="13"/>
      <c r="J1272" s="13"/>
      <c r="K1272" s="13"/>
      <c r="L1272" s="13"/>
      <c r="M1272" s="13"/>
      <c r="N1272" s="13"/>
      <c r="O1272" s="13"/>
      <c r="P1272" s="13"/>
      <c r="Q1272" s="13"/>
      <c r="R1272" s="13"/>
      <c r="S1272" s="13"/>
      <c r="T1272" s="13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F1272" s="13"/>
      <c r="AG1272" s="13"/>
      <c r="AH1272" s="13"/>
      <c r="AI1272" s="13"/>
      <c r="AJ1272" s="13"/>
      <c r="AK1272" s="13"/>
      <c r="AL1272" s="13"/>
      <c r="AM1272" s="13"/>
      <c r="AN1272" s="13"/>
      <c r="AO1272" s="13"/>
      <c r="AP1272" s="13"/>
      <c r="AQ1272" s="13"/>
      <c r="AR1272" s="13"/>
      <c r="AS1272" s="13"/>
      <c r="AT1272" s="13"/>
      <c r="AU1272" s="4"/>
    </row>
    <row r="1273" spans="1:47" s="2" customFormat="1" ht="15.95" customHeight="1" x14ac:dyDescent="0.2">
      <c r="A1273" s="26" t="s">
        <v>45</v>
      </c>
      <c r="B1273" s="134">
        <v>37017</v>
      </c>
      <c r="C1273" s="134">
        <v>41177</v>
      </c>
      <c r="D1273" s="134">
        <v>42651</v>
      </c>
      <c r="E1273" s="134">
        <v>43865</v>
      </c>
      <c r="F1273" s="134">
        <v>6848</v>
      </c>
      <c r="G1273" s="135">
        <v>0.185</v>
      </c>
      <c r="H1273" s="44"/>
      <c r="I1273" s="13"/>
      <c r="J1273" s="13"/>
      <c r="K1273" s="13"/>
      <c r="L1273" s="13"/>
      <c r="M1273" s="13"/>
      <c r="N1273" s="13"/>
      <c r="O1273" s="13"/>
      <c r="P1273" s="13"/>
      <c r="Q1273" s="13"/>
      <c r="R1273" s="13"/>
      <c r="S1273" s="13"/>
      <c r="T1273" s="13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  <c r="AE1273" s="13"/>
      <c r="AF1273" s="13"/>
      <c r="AG1273" s="13"/>
      <c r="AH1273" s="13"/>
      <c r="AI1273" s="13"/>
      <c r="AJ1273" s="13"/>
      <c r="AK1273" s="13"/>
      <c r="AL1273" s="13"/>
      <c r="AM1273" s="13"/>
      <c r="AN1273" s="13"/>
      <c r="AO1273" s="13"/>
      <c r="AP1273" s="13"/>
      <c r="AQ1273" s="13"/>
      <c r="AR1273" s="13"/>
      <c r="AS1273" s="13"/>
      <c r="AT1273" s="13"/>
      <c r="AU1273" s="4"/>
    </row>
    <row r="1274" spans="1:47" s="2" customFormat="1" ht="15.95" customHeight="1" x14ac:dyDescent="0.2">
      <c r="A1274" s="26" t="s">
        <v>46</v>
      </c>
      <c r="B1274" s="134">
        <v>33050</v>
      </c>
      <c r="C1274" s="134">
        <v>34462</v>
      </c>
      <c r="D1274" s="134">
        <v>35565</v>
      </c>
      <c r="E1274" s="134">
        <v>37952</v>
      </c>
      <c r="F1274" s="134">
        <v>4902</v>
      </c>
      <c r="G1274" s="135">
        <v>0.14799999999999999</v>
      </c>
      <c r="H1274" s="44"/>
      <c r="I1274" s="13"/>
      <c r="J1274" s="13"/>
      <c r="K1274" s="13"/>
      <c r="L1274" s="13"/>
      <c r="M1274" s="13"/>
      <c r="N1274" s="13"/>
      <c r="O1274" s="13"/>
      <c r="P1274" s="13"/>
      <c r="Q1274" s="13"/>
      <c r="R1274" s="13"/>
      <c r="S1274" s="13"/>
      <c r="T1274" s="13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F1274" s="13"/>
      <c r="AG1274" s="13"/>
      <c r="AH1274" s="13"/>
      <c r="AI1274" s="13"/>
      <c r="AJ1274" s="13"/>
      <c r="AK1274" s="13"/>
      <c r="AL1274" s="13"/>
      <c r="AM1274" s="13"/>
      <c r="AN1274" s="13"/>
      <c r="AO1274" s="13"/>
      <c r="AP1274" s="13"/>
      <c r="AQ1274" s="13"/>
      <c r="AR1274" s="13"/>
      <c r="AS1274" s="13"/>
      <c r="AT1274" s="13"/>
      <c r="AU1274" s="4"/>
    </row>
    <row r="1275" spans="1:47" s="2" customFormat="1" ht="15.95" customHeight="1" x14ac:dyDescent="0.2">
      <c r="A1275" s="26" t="s">
        <v>47</v>
      </c>
      <c r="B1275" s="134">
        <v>26360</v>
      </c>
      <c r="C1275" s="134">
        <v>27815</v>
      </c>
      <c r="D1275" s="134">
        <v>29796</v>
      </c>
      <c r="E1275" s="134">
        <v>31467</v>
      </c>
      <c r="F1275" s="134">
        <v>5107</v>
      </c>
      <c r="G1275" s="135">
        <v>0.19400000000000001</v>
      </c>
      <c r="H1275" s="44"/>
      <c r="I1275" s="13"/>
      <c r="J1275" s="13"/>
      <c r="K1275" s="13"/>
      <c r="L1275" s="13"/>
      <c r="M1275" s="13"/>
      <c r="N1275" s="13"/>
      <c r="O1275" s="13"/>
      <c r="P1275" s="13"/>
      <c r="Q1275" s="13"/>
      <c r="R1275" s="13"/>
      <c r="S1275" s="13"/>
      <c r="T1275" s="13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F1275" s="13"/>
      <c r="AG1275" s="13"/>
      <c r="AH1275" s="13"/>
      <c r="AI1275" s="13"/>
      <c r="AJ1275" s="13"/>
      <c r="AK1275" s="13"/>
      <c r="AL1275" s="13"/>
      <c r="AM1275" s="13"/>
      <c r="AN1275" s="13"/>
      <c r="AO1275" s="13"/>
      <c r="AP1275" s="13"/>
      <c r="AQ1275" s="13"/>
      <c r="AR1275" s="13"/>
      <c r="AS1275" s="13"/>
      <c r="AT1275" s="13"/>
      <c r="AU1275" s="4"/>
    </row>
    <row r="1276" spans="1:47" s="2" customFormat="1" ht="15.95" customHeight="1" x14ac:dyDescent="0.2">
      <c r="A1276" s="26" t="s">
        <v>48</v>
      </c>
      <c r="B1276" s="134">
        <v>28154</v>
      </c>
      <c r="C1276" s="134">
        <v>30752</v>
      </c>
      <c r="D1276" s="134">
        <v>32259</v>
      </c>
      <c r="E1276" s="134">
        <v>34645</v>
      </c>
      <c r="F1276" s="134">
        <v>6491</v>
      </c>
      <c r="G1276" s="135">
        <v>0.23100000000000001</v>
      </c>
      <c r="H1276" s="44"/>
      <c r="I1276" s="13"/>
      <c r="J1276" s="13"/>
      <c r="K1276" s="13"/>
      <c r="L1276" s="13"/>
      <c r="M1276" s="13"/>
      <c r="N1276" s="13"/>
      <c r="O1276" s="13"/>
      <c r="P1276" s="13"/>
      <c r="Q1276" s="13"/>
      <c r="R1276" s="13"/>
      <c r="S1276" s="13"/>
      <c r="T1276" s="13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F1276" s="13"/>
      <c r="AG1276" s="13"/>
      <c r="AH1276" s="13"/>
      <c r="AI1276" s="13"/>
      <c r="AJ1276" s="13"/>
      <c r="AK1276" s="13"/>
      <c r="AL1276" s="13"/>
      <c r="AM1276" s="13"/>
      <c r="AN1276" s="13"/>
      <c r="AO1276" s="13"/>
      <c r="AP1276" s="13"/>
      <c r="AQ1276" s="13"/>
      <c r="AR1276" s="13"/>
      <c r="AS1276" s="13"/>
      <c r="AT1276" s="13"/>
      <c r="AU1276" s="4"/>
    </row>
    <row r="1277" spans="1:47" s="2" customFormat="1" ht="15.95" customHeight="1" x14ac:dyDescent="0.2">
      <c r="A1277" s="26" t="s">
        <v>49</v>
      </c>
      <c r="B1277" s="134">
        <v>31633</v>
      </c>
      <c r="C1277" s="134">
        <v>33748</v>
      </c>
      <c r="D1277" s="134">
        <v>35778</v>
      </c>
      <c r="E1277" s="134">
        <v>40312</v>
      </c>
      <c r="F1277" s="134">
        <v>8679</v>
      </c>
      <c r="G1277" s="135">
        <v>0.27400000000000002</v>
      </c>
      <c r="H1277" s="44"/>
      <c r="I1277" s="13"/>
      <c r="J1277" s="13"/>
      <c r="K1277" s="13"/>
      <c r="L1277" s="13"/>
      <c r="M1277" s="13"/>
      <c r="N1277" s="13"/>
      <c r="O1277" s="13"/>
      <c r="P1277" s="13"/>
      <c r="Q1277" s="13"/>
      <c r="R1277" s="13"/>
      <c r="S1277" s="13"/>
      <c r="T1277" s="13"/>
      <c r="U1277" s="13"/>
      <c r="V1277" s="13"/>
      <c r="W1277" s="13"/>
      <c r="X1277" s="13"/>
      <c r="Y1277" s="13"/>
      <c r="Z1277" s="13"/>
      <c r="AA1277" s="13"/>
      <c r="AB1277" s="13"/>
      <c r="AC1277" s="13"/>
      <c r="AD1277" s="13"/>
      <c r="AE1277" s="13"/>
      <c r="AF1277" s="13"/>
      <c r="AG1277" s="13"/>
      <c r="AH1277" s="13"/>
      <c r="AI1277" s="13"/>
      <c r="AJ1277" s="13"/>
      <c r="AK1277" s="13"/>
      <c r="AL1277" s="13"/>
      <c r="AM1277" s="13"/>
      <c r="AN1277" s="13"/>
      <c r="AO1277" s="13"/>
      <c r="AP1277" s="13"/>
      <c r="AQ1277" s="13"/>
      <c r="AR1277" s="13"/>
      <c r="AS1277" s="13"/>
      <c r="AT1277" s="13"/>
      <c r="AU1277" s="4"/>
    </row>
    <row r="1278" spans="1:47" s="2" customFormat="1" ht="15.95" customHeight="1" x14ac:dyDescent="0.2">
      <c r="A1278" s="26" t="s">
        <v>50</v>
      </c>
      <c r="B1278" s="134">
        <v>26947</v>
      </c>
      <c r="C1278" s="134">
        <v>28721</v>
      </c>
      <c r="D1278" s="134">
        <v>30892</v>
      </c>
      <c r="E1278" s="134">
        <v>32728</v>
      </c>
      <c r="F1278" s="134">
        <v>5781</v>
      </c>
      <c r="G1278" s="135">
        <v>0.215</v>
      </c>
      <c r="H1278" s="44"/>
      <c r="I1278" s="13"/>
      <c r="J1278" s="13"/>
      <c r="K1278" s="13"/>
      <c r="L1278" s="13"/>
      <c r="M1278" s="13"/>
      <c r="N1278" s="13"/>
      <c r="O1278" s="13"/>
      <c r="P1278" s="13"/>
      <c r="Q1278" s="13"/>
      <c r="R1278" s="13"/>
      <c r="S1278" s="13"/>
      <c r="T1278" s="13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F1278" s="13"/>
      <c r="AG1278" s="13"/>
      <c r="AH1278" s="13"/>
      <c r="AI1278" s="13"/>
      <c r="AJ1278" s="13"/>
      <c r="AK1278" s="13"/>
      <c r="AL1278" s="13"/>
      <c r="AM1278" s="13"/>
      <c r="AN1278" s="13"/>
      <c r="AO1278" s="13"/>
      <c r="AP1278" s="13"/>
      <c r="AQ1278" s="13"/>
      <c r="AR1278" s="13"/>
      <c r="AS1278" s="13"/>
      <c r="AT1278" s="13"/>
      <c r="AU1278" s="4"/>
    </row>
    <row r="1279" spans="1:47" s="2" customFormat="1" ht="15.95" customHeight="1" x14ac:dyDescent="0.2">
      <c r="A1279" s="26" t="s">
        <v>51</v>
      </c>
      <c r="B1279" s="134">
        <v>30570</v>
      </c>
      <c r="C1279" s="134">
        <v>32850</v>
      </c>
      <c r="D1279" s="134">
        <v>34877</v>
      </c>
      <c r="E1279" s="134">
        <v>38331</v>
      </c>
      <c r="F1279" s="134">
        <v>7761</v>
      </c>
      <c r="G1279" s="135">
        <v>0.254</v>
      </c>
      <c r="H1279" s="44"/>
      <c r="I1279" s="13"/>
      <c r="J1279" s="13"/>
      <c r="K1279" s="13"/>
      <c r="L1279" s="13"/>
      <c r="M1279" s="13"/>
      <c r="N1279" s="13"/>
      <c r="O1279" s="13"/>
      <c r="P1279" s="13"/>
      <c r="Q1279" s="13"/>
      <c r="R1279" s="13"/>
      <c r="S1279" s="13"/>
      <c r="T1279" s="13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F1279" s="13"/>
      <c r="AG1279" s="13"/>
      <c r="AH1279" s="13"/>
      <c r="AI1279" s="13"/>
      <c r="AJ1279" s="13"/>
      <c r="AK1279" s="13"/>
      <c r="AL1279" s="13"/>
      <c r="AM1279" s="13"/>
      <c r="AN1279" s="13"/>
      <c r="AO1279" s="13"/>
      <c r="AP1279" s="13"/>
      <c r="AQ1279" s="13"/>
      <c r="AR1279" s="13"/>
      <c r="AS1279" s="13"/>
      <c r="AT1279" s="13"/>
      <c r="AU1279" s="4"/>
    </row>
    <row r="1280" spans="1:47" s="2" customFormat="1" ht="15.95" customHeight="1" x14ac:dyDescent="0.2">
      <c r="A1280" s="26" t="s">
        <v>52</v>
      </c>
      <c r="B1280" s="134">
        <v>36139</v>
      </c>
      <c r="C1280" s="134">
        <v>39150</v>
      </c>
      <c r="D1280" s="134">
        <v>41208</v>
      </c>
      <c r="E1280" s="134">
        <v>44729</v>
      </c>
      <c r="F1280" s="134">
        <v>8590</v>
      </c>
      <c r="G1280" s="135">
        <v>0.23799999999999999</v>
      </c>
      <c r="H1280" s="44"/>
      <c r="I1280" s="13"/>
      <c r="J1280" s="13"/>
      <c r="K1280" s="13"/>
      <c r="L1280" s="13"/>
      <c r="M1280" s="13"/>
      <c r="N1280" s="13"/>
      <c r="O1280" s="13"/>
      <c r="P1280" s="13"/>
      <c r="Q1280" s="13"/>
      <c r="R1280" s="13"/>
      <c r="S1280" s="13"/>
      <c r="T1280" s="13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F1280" s="13"/>
      <c r="AG1280" s="13"/>
      <c r="AH1280" s="13"/>
      <c r="AI1280" s="13"/>
      <c r="AJ1280" s="13"/>
      <c r="AK1280" s="13"/>
      <c r="AL1280" s="13"/>
      <c r="AM1280" s="13"/>
      <c r="AN1280" s="13"/>
      <c r="AO1280" s="13"/>
      <c r="AP1280" s="13"/>
      <c r="AQ1280" s="13"/>
      <c r="AR1280" s="13"/>
      <c r="AS1280" s="13"/>
      <c r="AT1280" s="13"/>
      <c r="AU1280" s="4"/>
    </row>
    <row r="1281" spans="1:47" s="2" customFormat="1" ht="15.95" customHeight="1" x14ac:dyDescent="0.2">
      <c r="A1281" s="26" t="s">
        <v>53</v>
      </c>
      <c r="B1281" s="134">
        <v>25911</v>
      </c>
      <c r="C1281" s="134">
        <v>28461</v>
      </c>
      <c r="D1281" s="134">
        <v>31094</v>
      </c>
      <c r="E1281" s="134">
        <v>32456</v>
      </c>
      <c r="F1281" s="134">
        <v>6545</v>
      </c>
      <c r="G1281" s="135">
        <v>0.253</v>
      </c>
      <c r="H1281" s="44"/>
      <c r="I1281" s="13"/>
      <c r="J1281" s="13"/>
      <c r="K1281" s="13"/>
      <c r="L1281" s="13"/>
      <c r="M1281" s="13"/>
      <c r="N1281" s="13"/>
      <c r="O1281" s="13"/>
      <c r="P1281" s="13"/>
      <c r="Q1281" s="13"/>
      <c r="R1281" s="13"/>
      <c r="S1281" s="13"/>
      <c r="T1281" s="13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  <c r="AE1281" s="13"/>
      <c r="AF1281" s="13"/>
      <c r="AG1281" s="13"/>
      <c r="AH1281" s="13"/>
      <c r="AI1281" s="13"/>
      <c r="AJ1281" s="13"/>
      <c r="AK1281" s="13"/>
      <c r="AL1281" s="13"/>
      <c r="AM1281" s="13"/>
      <c r="AN1281" s="13"/>
      <c r="AO1281" s="13"/>
      <c r="AP1281" s="13"/>
      <c r="AQ1281" s="13"/>
      <c r="AR1281" s="13"/>
      <c r="AS1281" s="13"/>
      <c r="AT1281" s="13"/>
      <c r="AU1281" s="4"/>
    </row>
    <row r="1282" spans="1:47" s="2" customFormat="1" ht="15.95" customHeight="1" x14ac:dyDescent="0.2">
      <c r="A1282" s="26" t="s">
        <v>54</v>
      </c>
      <c r="B1282" s="134">
        <v>38529</v>
      </c>
      <c r="C1282" s="134">
        <v>44686</v>
      </c>
      <c r="D1282" s="134">
        <v>46349</v>
      </c>
      <c r="E1282" s="134">
        <v>49599</v>
      </c>
      <c r="F1282" s="134">
        <v>11070</v>
      </c>
      <c r="G1282" s="135">
        <v>0.28699999999999998</v>
      </c>
      <c r="H1282" s="44"/>
      <c r="I1282" s="13"/>
      <c r="J1282" s="13"/>
      <c r="K1282" s="13"/>
      <c r="L1282" s="13"/>
      <c r="M1282" s="13"/>
      <c r="N1282" s="13"/>
      <c r="O1282" s="13"/>
      <c r="P1282" s="13"/>
      <c r="Q1282" s="13"/>
      <c r="R1282" s="13"/>
      <c r="S1282" s="13"/>
      <c r="T1282" s="13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F1282" s="13"/>
      <c r="AG1282" s="13"/>
      <c r="AH1282" s="13"/>
      <c r="AI1282" s="13"/>
      <c r="AJ1282" s="13"/>
      <c r="AK1282" s="13"/>
      <c r="AL1282" s="13"/>
      <c r="AM1282" s="13"/>
      <c r="AN1282" s="13"/>
      <c r="AO1282" s="13"/>
      <c r="AP1282" s="13"/>
      <c r="AQ1282" s="13"/>
      <c r="AR1282" s="13"/>
      <c r="AS1282" s="13"/>
      <c r="AT1282" s="13"/>
      <c r="AU1282" s="4"/>
    </row>
    <row r="1283" spans="1:47" s="2" customFormat="1" ht="15.95" customHeight="1" x14ac:dyDescent="0.2">
      <c r="A1283" s="26" t="s">
        <v>55</v>
      </c>
      <c r="B1283" s="134">
        <v>33830</v>
      </c>
      <c r="C1283" s="134">
        <v>35629</v>
      </c>
      <c r="D1283" s="134">
        <v>36796</v>
      </c>
      <c r="E1283" s="134">
        <v>40622</v>
      </c>
      <c r="F1283" s="134">
        <v>6792</v>
      </c>
      <c r="G1283" s="135">
        <v>0.20100000000000001</v>
      </c>
      <c r="H1283" s="44"/>
      <c r="I1283" s="13"/>
      <c r="J1283" s="13"/>
      <c r="K1283" s="13"/>
      <c r="L1283" s="13"/>
      <c r="M1283" s="13"/>
      <c r="N1283" s="13"/>
      <c r="O1283" s="13"/>
      <c r="P1283" s="13"/>
      <c r="Q1283" s="13"/>
      <c r="R1283" s="13"/>
      <c r="S1283" s="13"/>
      <c r="T1283" s="13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F1283" s="13"/>
      <c r="AG1283" s="13"/>
      <c r="AH1283" s="13"/>
      <c r="AI1283" s="13"/>
      <c r="AJ1283" s="13"/>
      <c r="AK1283" s="13"/>
      <c r="AL1283" s="13"/>
      <c r="AM1283" s="13"/>
      <c r="AN1283" s="13"/>
      <c r="AO1283" s="13"/>
      <c r="AP1283" s="13"/>
      <c r="AQ1283" s="13"/>
      <c r="AR1283" s="13"/>
      <c r="AS1283" s="13"/>
      <c r="AT1283" s="13"/>
      <c r="AU1283" s="4"/>
    </row>
    <row r="1284" spans="1:47" s="2" customFormat="1" ht="15.95" customHeight="1" x14ac:dyDescent="0.2">
      <c r="A1284" s="26" t="s">
        <v>56</v>
      </c>
      <c r="B1284" s="134">
        <v>25128</v>
      </c>
      <c r="C1284" s="134">
        <v>26825</v>
      </c>
      <c r="D1284" s="134">
        <v>28222</v>
      </c>
      <c r="E1284" s="134">
        <v>30452</v>
      </c>
      <c r="F1284" s="134">
        <v>5324</v>
      </c>
      <c r="G1284" s="135">
        <v>0.21199999999999999</v>
      </c>
      <c r="H1284" s="44"/>
      <c r="I1284" s="13"/>
      <c r="J1284" s="13"/>
      <c r="K1284" s="13"/>
      <c r="L1284" s="13"/>
      <c r="M1284" s="13"/>
      <c r="N1284" s="13"/>
      <c r="O1284" s="13"/>
      <c r="P1284" s="13"/>
      <c r="Q1284" s="13"/>
      <c r="R1284" s="13"/>
      <c r="S1284" s="13"/>
      <c r="T1284" s="13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F1284" s="13"/>
      <c r="AG1284" s="13"/>
      <c r="AH1284" s="13"/>
      <c r="AI1284" s="13"/>
      <c r="AJ1284" s="13"/>
      <c r="AK1284" s="13"/>
      <c r="AL1284" s="13"/>
      <c r="AM1284" s="13"/>
      <c r="AN1284" s="13"/>
      <c r="AO1284" s="13"/>
      <c r="AP1284" s="13"/>
      <c r="AQ1284" s="13"/>
      <c r="AR1284" s="13"/>
      <c r="AS1284" s="13"/>
      <c r="AT1284" s="13"/>
      <c r="AU1284" s="4"/>
    </row>
    <row r="1285" spans="1:47" s="2" customFormat="1" ht="15.95" customHeight="1" x14ac:dyDescent="0.2">
      <c r="A1285" s="26" t="s">
        <v>57</v>
      </c>
      <c r="B1285" s="134">
        <v>30884</v>
      </c>
      <c r="C1285" s="134">
        <v>34570</v>
      </c>
      <c r="D1285" s="134">
        <v>36489</v>
      </c>
      <c r="E1285" s="134">
        <v>39449</v>
      </c>
      <c r="F1285" s="134">
        <v>8565</v>
      </c>
      <c r="G1285" s="135">
        <v>0.27700000000000002</v>
      </c>
      <c r="H1285" s="44"/>
      <c r="I1285" s="13"/>
      <c r="J1285" s="13"/>
      <c r="K1285" s="13"/>
      <c r="L1285" s="13"/>
      <c r="M1285" s="13"/>
      <c r="N1285" s="13"/>
      <c r="O1285" s="13"/>
      <c r="P1285" s="13"/>
      <c r="Q1285" s="13"/>
      <c r="R1285" s="13"/>
      <c r="S1285" s="13"/>
      <c r="T1285" s="13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  <c r="AE1285" s="13"/>
      <c r="AF1285" s="13"/>
      <c r="AG1285" s="13"/>
      <c r="AH1285" s="13"/>
      <c r="AI1285" s="13"/>
      <c r="AJ1285" s="13"/>
      <c r="AK1285" s="13"/>
      <c r="AL1285" s="13"/>
      <c r="AM1285" s="13"/>
      <c r="AN1285" s="13"/>
      <c r="AO1285" s="13"/>
      <c r="AP1285" s="13"/>
      <c r="AQ1285" s="13"/>
      <c r="AR1285" s="13"/>
      <c r="AS1285" s="13"/>
      <c r="AT1285" s="13"/>
      <c r="AU1285" s="4"/>
    </row>
    <row r="1286" spans="1:47" s="2" customFormat="1" ht="15.95" customHeight="1" x14ac:dyDescent="0.2">
      <c r="A1286" s="26" t="s">
        <v>58</v>
      </c>
      <c r="B1286" s="134">
        <v>40497</v>
      </c>
      <c r="C1286" s="134">
        <v>49935</v>
      </c>
      <c r="D1286" s="134">
        <v>59121</v>
      </c>
      <c r="E1286" s="134">
        <v>59943</v>
      </c>
      <c r="F1286" s="134">
        <v>19446</v>
      </c>
      <c r="G1286" s="135">
        <v>0.48</v>
      </c>
      <c r="H1286" s="44"/>
      <c r="I1286" s="13"/>
      <c r="J1286" s="13"/>
      <c r="K1286" s="13"/>
      <c r="L1286" s="13"/>
      <c r="M1286" s="13"/>
      <c r="N1286" s="13"/>
      <c r="O1286" s="13"/>
      <c r="P1286" s="13"/>
      <c r="Q1286" s="13"/>
      <c r="R1286" s="13"/>
      <c r="S1286" s="13"/>
      <c r="T1286" s="13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F1286" s="13"/>
      <c r="AG1286" s="13"/>
      <c r="AH1286" s="13"/>
      <c r="AI1286" s="13"/>
      <c r="AJ1286" s="13"/>
      <c r="AK1286" s="13"/>
      <c r="AL1286" s="13"/>
      <c r="AM1286" s="13"/>
      <c r="AN1286" s="13"/>
      <c r="AO1286" s="13"/>
      <c r="AP1286" s="13"/>
      <c r="AQ1286" s="13"/>
      <c r="AR1286" s="13"/>
      <c r="AS1286" s="13"/>
      <c r="AT1286" s="13"/>
      <c r="AU1286" s="4"/>
    </row>
    <row r="1287" spans="1:47" s="2" customFormat="1" ht="15.95" customHeight="1" x14ac:dyDescent="0.2">
      <c r="A1287" s="26" t="s">
        <v>59</v>
      </c>
      <c r="B1287" s="134">
        <v>30037</v>
      </c>
      <c r="C1287" s="134">
        <v>32619</v>
      </c>
      <c r="D1287" s="134">
        <v>33948</v>
      </c>
      <c r="E1287" s="134">
        <v>36918</v>
      </c>
      <c r="F1287" s="134">
        <v>6881</v>
      </c>
      <c r="G1287" s="135">
        <v>0.22900000000000001</v>
      </c>
      <c r="H1287" s="44"/>
      <c r="I1287" s="13"/>
      <c r="J1287" s="13"/>
      <c r="K1287" s="13"/>
      <c r="L1287" s="13"/>
      <c r="M1287" s="13"/>
      <c r="N1287" s="13"/>
      <c r="O1287" s="13"/>
      <c r="P1287" s="13"/>
      <c r="Q1287" s="13"/>
      <c r="R1287" s="13"/>
      <c r="S1287" s="13"/>
      <c r="T1287" s="13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F1287" s="13"/>
      <c r="AG1287" s="13"/>
      <c r="AH1287" s="13"/>
      <c r="AI1287" s="13"/>
      <c r="AJ1287" s="13"/>
      <c r="AK1287" s="13"/>
      <c r="AL1287" s="13"/>
      <c r="AM1287" s="13"/>
      <c r="AN1287" s="13"/>
      <c r="AO1287" s="13"/>
      <c r="AP1287" s="13"/>
      <c r="AQ1287" s="13"/>
      <c r="AR1287" s="13"/>
      <c r="AS1287" s="13"/>
      <c r="AT1287" s="13"/>
      <c r="AU1287" s="4"/>
    </row>
    <row r="1288" spans="1:47" s="2" customFormat="1" ht="15.95" customHeight="1" x14ac:dyDescent="0.2">
      <c r="A1288" s="26" t="s">
        <v>60</v>
      </c>
      <c r="B1288" s="134">
        <v>39403</v>
      </c>
      <c r="C1288" s="134">
        <v>44579</v>
      </c>
      <c r="D1288" s="134">
        <v>47174</v>
      </c>
      <c r="E1288" s="134">
        <v>51722</v>
      </c>
      <c r="F1288" s="134">
        <v>12319</v>
      </c>
      <c r="G1288" s="135">
        <v>0.313</v>
      </c>
      <c r="H1288" s="44"/>
      <c r="I1288" s="13"/>
      <c r="J1288" s="13"/>
      <c r="K1288" s="13"/>
      <c r="L1288" s="13"/>
      <c r="M1288" s="13"/>
      <c r="N1288" s="13"/>
      <c r="O1288" s="13"/>
      <c r="P1288" s="13"/>
      <c r="Q1288" s="13"/>
      <c r="R1288" s="13"/>
      <c r="S1288" s="13"/>
      <c r="T1288" s="13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  <c r="AE1288" s="13"/>
      <c r="AF1288" s="13"/>
      <c r="AG1288" s="13"/>
      <c r="AH1288" s="13"/>
      <c r="AI1288" s="13"/>
      <c r="AJ1288" s="13"/>
      <c r="AK1288" s="13"/>
      <c r="AL1288" s="13"/>
      <c r="AM1288" s="13"/>
      <c r="AN1288" s="13"/>
      <c r="AO1288" s="13"/>
      <c r="AP1288" s="13"/>
      <c r="AQ1288" s="13"/>
      <c r="AR1288" s="13"/>
      <c r="AS1288" s="13"/>
      <c r="AT1288" s="13"/>
      <c r="AU1288" s="4"/>
    </row>
    <row r="1289" spans="1:47" s="2" customFormat="1" ht="15.95" customHeight="1" x14ac:dyDescent="0.2">
      <c r="A1289" s="26" t="s">
        <v>61</v>
      </c>
      <c r="B1289" s="134">
        <v>24573</v>
      </c>
      <c r="C1289" s="134">
        <v>25988</v>
      </c>
      <c r="D1289" s="134">
        <v>26836</v>
      </c>
      <c r="E1289" s="134">
        <v>29579</v>
      </c>
      <c r="F1289" s="134">
        <v>5006</v>
      </c>
      <c r="G1289" s="135">
        <v>0.20399999999999999</v>
      </c>
      <c r="H1289" s="44"/>
      <c r="I1289" s="13"/>
      <c r="J1289" s="13"/>
      <c r="K1289" s="13"/>
      <c r="L1289" s="13"/>
      <c r="M1289" s="13"/>
      <c r="N1289" s="13"/>
      <c r="O1289" s="13"/>
      <c r="P1289" s="13"/>
      <c r="Q1289" s="13"/>
      <c r="R1289" s="13"/>
      <c r="S1289" s="13"/>
      <c r="T1289" s="13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F1289" s="13"/>
      <c r="AG1289" s="13"/>
      <c r="AH1289" s="13"/>
      <c r="AI1289" s="13"/>
      <c r="AJ1289" s="13"/>
      <c r="AK1289" s="13"/>
      <c r="AL1289" s="13"/>
      <c r="AM1289" s="13"/>
      <c r="AN1289" s="13"/>
      <c r="AO1289" s="13"/>
      <c r="AP1289" s="13"/>
      <c r="AQ1289" s="13"/>
      <c r="AR1289" s="13"/>
      <c r="AS1289" s="13"/>
      <c r="AT1289" s="13"/>
      <c r="AU1289" s="4"/>
    </row>
    <row r="1290" spans="1:47" s="2" customFormat="1" ht="15.95" customHeight="1" x14ac:dyDescent="0.2">
      <c r="A1290" s="26" t="s">
        <v>150</v>
      </c>
      <c r="B1290" s="134">
        <v>32499</v>
      </c>
      <c r="C1290" s="134">
        <v>35271</v>
      </c>
      <c r="D1290" s="134">
        <v>36662</v>
      </c>
      <c r="E1290" s="134">
        <v>40589</v>
      </c>
      <c r="F1290" s="134">
        <v>8090</v>
      </c>
      <c r="G1290" s="135">
        <v>0.249</v>
      </c>
      <c r="H1290" s="44"/>
      <c r="I1290" s="13"/>
      <c r="J1290" s="13"/>
      <c r="K1290" s="13"/>
      <c r="L1290" s="13"/>
      <c r="M1290" s="13"/>
      <c r="N1290" s="13"/>
      <c r="O1290" s="13"/>
      <c r="P1290" s="13"/>
      <c r="Q1290" s="13"/>
      <c r="R1290" s="13"/>
      <c r="S1290" s="13"/>
      <c r="T1290" s="13"/>
      <c r="U1290" s="13"/>
      <c r="V1290" s="13"/>
      <c r="W1290" s="13"/>
      <c r="X1290" s="13"/>
      <c r="Y1290" s="13"/>
      <c r="Z1290" s="13"/>
      <c r="AA1290" s="13"/>
      <c r="AB1290" s="13"/>
      <c r="AC1290" s="13"/>
      <c r="AD1290" s="13"/>
      <c r="AE1290" s="13"/>
      <c r="AF1290" s="13"/>
      <c r="AG1290" s="13"/>
      <c r="AH1290" s="13"/>
      <c r="AI1290" s="13"/>
      <c r="AJ1290" s="13"/>
      <c r="AK1290" s="13"/>
      <c r="AL1290" s="13"/>
      <c r="AM1290" s="13"/>
      <c r="AN1290" s="13"/>
      <c r="AO1290" s="13"/>
      <c r="AP1290" s="13"/>
      <c r="AQ1290" s="13"/>
      <c r="AR1290" s="13"/>
      <c r="AS1290" s="13"/>
      <c r="AT1290" s="13"/>
      <c r="AU1290" s="4"/>
    </row>
    <row r="1291" spans="1:47" s="2" customFormat="1" ht="15.95" customHeight="1" x14ac:dyDescent="0.2">
      <c r="A1291" s="26" t="s">
        <v>62</v>
      </c>
      <c r="B1291" s="134">
        <v>34260</v>
      </c>
      <c r="C1291" s="134">
        <v>37566</v>
      </c>
      <c r="D1291" s="134">
        <v>39660</v>
      </c>
      <c r="E1291" s="134">
        <v>43328</v>
      </c>
      <c r="F1291" s="134">
        <v>9068</v>
      </c>
      <c r="G1291" s="135">
        <v>0.26500000000000001</v>
      </c>
      <c r="H1291" s="44"/>
      <c r="I1291" s="13"/>
      <c r="J1291" s="13"/>
      <c r="K1291" s="13"/>
      <c r="L1291" s="13"/>
      <c r="M1291" s="13"/>
      <c r="N1291" s="13"/>
      <c r="O1291" s="13"/>
      <c r="P1291" s="13"/>
      <c r="Q1291" s="13"/>
      <c r="R1291" s="13"/>
      <c r="S1291" s="13"/>
      <c r="T1291" s="13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  <c r="AE1291" s="13"/>
      <c r="AF1291" s="13"/>
      <c r="AG1291" s="13"/>
      <c r="AH1291" s="13"/>
      <c r="AI1291" s="13"/>
      <c r="AJ1291" s="13"/>
      <c r="AK1291" s="13"/>
      <c r="AL1291" s="13"/>
      <c r="AM1291" s="13"/>
      <c r="AN1291" s="13"/>
      <c r="AO1291" s="13"/>
      <c r="AP1291" s="13"/>
      <c r="AQ1291" s="13"/>
      <c r="AR1291" s="13"/>
      <c r="AS1291" s="13"/>
      <c r="AT1291" s="13"/>
      <c r="AU1291" s="4"/>
    </row>
    <row r="1292" spans="1:47" s="2" customFormat="1" ht="15.95" customHeight="1" x14ac:dyDescent="0.2">
      <c r="A1292" s="26" t="s">
        <v>63</v>
      </c>
      <c r="B1292" s="134">
        <v>30714</v>
      </c>
      <c r="C1292" s="134">
        <v>32426</v>
      </c>
      <c r="D1292" s="134">
        <v>33916</v>
      </c>
      <c r="E1292" s="134">
        <v>37326</v>
      </c>
      <c r="F1292" s="134">
        <v>6612</v>
      </c>
      <c r="G1292" s="135">
        <v>0.215</v>
      </c>
      <c r="H1292" s="44"/>
      <c r="I1292" s="13"/>
      <c r="J1292" s="13"/>
      <c r="K1292" s="13"/>
      <c r="L1292" s="13"/>
      <c r="M1292" s="13"/>
      <c r="N1292" s="13"/>
      <c r="O1292" s="13"/>
      <c r="P1292" s="13"/>
      <c r="Q1292" s="13"/>
      <c r="R1292" s="13"/>
      <c r="S1292" s="13"/>
      <c r="T1292" s="13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  <c r="AE1292" s="13"/>
      <c r="AF1292" s="13"/>
      <c r="AG1292" s="13"/>
      <c r="AH1292" s="13"/>
      <c r="AI1292" s="13"/>
      <c r="AJ1292" s="13"/>
      <c r="AK1292" s="13"/>
      <c r="AL1292" s="13"/>
      <c r="AM1292" s="13"/>
      <c r="AN1292" s="13"/>
      <c r="AO1292" s="13"/>
      <c r="AP1292" s="13"/>
      <c r="AQ1292" s="13"/>
      <c r="AR1292" s="13"/>
      <c r="AS1292" s="13"/>
      <c r="AT1292" s="13"/>
      <c r="AU1292" s="4"/>
    </row>
    <row r="1293" spans="1:47" s="2" customFormat="1" ht="15.95" customHeight="1" x14ac:dyDescent="0.2">
      <c r="A1293" s="26" t="s">
        <v>64</v>
      </c>
      <c r="B1293" s="134">
        <v>32749</v>
      </c>
      <c r="C1293" s="134">
        <v>34679</v>
      </c>
      <c r="D1293" s="134">
        <v>35714</v>
      </c>
      <c r="E1293" s="134">
        <v>38387</v>
      </c>
      <c r="F1293" s="134">
        <v>5638</v>
      </c>
      <c r="G1293" s="135">
        <v>0.17199999999999999</v>
      </c>
      <c r="H1293" s="44"/>
      <c r="I1293" s="13"/>
      <c r="J1293" s="13"/>
      <c r="K1293" s="13"/>
      <c r="L1293" s="13"/>
      <c r="M1293" s="13"/>
      <c r="N1293" s="13"/>
      <c r="O1293" s="13"/>
      <c r="P1293" s="13"/>
      <c r="Q1293" s="13"/>
      <c r="R1293" s="13"/>
      <c r="S1293" s="13"/>
      <c r="T1293" s="13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F1293" s="13"/>
      <c r="AG1293" s="13"/>
      <c r="AH1293" s="13"/>
      <c r="AI1293" s="13"/>
      <c r="AJ1293" s="13"/>
      <c r="AK1293" s="13"/>
      <c r="AL1293" s="13"/>
      <c r="AM1293" s="13"/>
      <c r="AN1293" s="13"/>
      <c r="AO1293" s="13"/>
      <c r="AP1293" s="13"/>
      <c r="AQ1293" s="13"/>
      <c r="AR1293" s="13"/>
      <c r="AS1293" s="13"/>
      <c r="AT1293" s="13"/>
      <c r="AU1293" s="4"/>
    </row>
    <row r="1294" spans="1:47" s="2" customFormat="1" ht="15.95" customHeight="1" x14ac:dyDescent="0.2">
      <c r="A1294" s="26" t="s">
        <v>65</v>
      </c>
      <c r="B1294" s="134">
        <v>31589</v>
      </c>
      <c r="C1294" s="134">
        <v>33589</v>
      </c>
      <c r="D1294" s="134">
        <v>36005</v>
      </c>
      <c r="E1294" s="134">
        <v>38074</v>
      </c>
      <c r="F1294" s="134">
        <v>6485</v>
      </c>
      <c r="G1294" s="135">
        <v>0.20499999999999999</v>
      </c>
      <c r="H1294" s="44"/>
      <c r="I1294" s="13"/>
      <c r="J1294" s="13"/>
      <c r="K1294" s="13"/>
      <c r="L1294" s="13"/>
      <c r="M1294" s="13"/>
      <c r="N1294" s="13"/>
      <c r="O1294" s="13"/>
      <c r="P1294" s="13"/>
      <c r="Q1294" s="13"/>
      <c r="R1294" s="13"/>
      <c r="S1294" s="13"/>
      <c r="T1294" s="13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F1294" s="13"/>
      <c r="AG1294" s="13"/>
      <c r="AH1294" s="13"/>
      <c r="AI1294" s="13"/>
      <c r="AJ1294" s="13"/>
      <c r="AK1294" s="13"/>
      <c r="AL1294" s="13"/>
      <c r="AM1294" s="13"/>
      <c r="AN1294" s="13"/>
      <c r="AO1294" s="13"/>
      <c r="AP1294" s="13"/>
      <c r="AQ1294" s="13"/>
      <c r="AR1294" s="13"/>
      <c r="AS1294" s="13"/>
      <c r="AT1294" s="13"/>
      <c r="AU1294" s="4"/>
    </row>
    <row r="1295" spans="1:47" s="2" customFormat="1" ht="15.95" customHeight="1" x14ac:dyDescent="0.2">
      <c r="A1295" s="27" t="s">
        <v>66</v>
      </c>
      <c r="B1295" s="134">
        <v>25510</v>
      </c>
      <c r="C1295" s="134">
        <v>26871</v>
      </c>
      <c r="D1295" s="134">
        <v>28408</v>
      </c>
      <c r="E1295" s="134">
        <v>30441</v>
      </c>
      <c r="F1295" s="134">
        <v>4931</v>
      </c>
      <c r="G1295" s="135">
        <v>0.193</v>
      </c>
      <c r="H1295" s="44"/>
      <c r="I1295" s="13"/>
      <c r="J1295" s="13"/>
      <c r="K1295" s="13"/>
      <c r="L1295" s="13"/>
      <c r="M1295" s="13"/>
      <c r="N1295" s="13"/>
      <c r="O1295" s="13"/>
      <c r="P1295" s="13"/>
      <c r="Q1295" s="13"/>
      <c r="R1295" s="13"/>
      <c r="S1295" s="13"/>
      <c r="T1295" s="13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  <c r="AE1295" s="13"/>
      <c r="AF1295" s="13"/>
      <c r="AG1295" s="13"/>
      <c r="AH1295" s="13"/>
      <c r="AI1295" s="13"/>
      <c r="AJ1295" s="13"/>
      <c r="AK1295" s="13"/>
      <c r="AL1295" s="13"/>
      <c r="AM1295" s="13"/>
      <c r="AN1295" s="13"/>
      <c r="AO1295" s="13"/>
      <c r="AP1295" s="13"/>
      <c r="AQ1295" s="13"/>
      <c r="AR1295" s="13"/>
      <c r="AS1295" s="13"/>
      <c r="AT1295" s="13"/>
      <c r="AU1295" s="4"/>
    </row>
    <row r="1296" spans="1:47" s="2" customFormat="1" ht="15.95" customHeight="1" x14ac:dyDescent="0.2">
      <c r="A1296" s="164"/>
      <c r="B1296" s="164"/>
      <c r="C1296" s="164"/>
      <c r="D1296" s="164"/>
      <c r="E1296" s="164"/>
      <c r="F1296" s="164"/>
      <c r="G1296" s="164"/>
      <c r="H1296" s="13"/>
      <c r="I1296" s="13"/>
      <c r="J1296" s="13"/>
      <c r="K1296" s="13"/>
      <c r="L1296" s="13"/>
      <c r="M1296" s="13"/>
      <c r="N1296" s="13"/>
      <c r="O1296" s="13"/>
      <c r="P1296" s="13"/>
      <c r="Q1296" s="13"/>
      <c r="R1296" s="13"/>
      <c r="S1296" s="13"/>
      <c r="T1296" s="13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F1296" s="13"/>
      <c r="AG1296" s="13"/>
      <c r="AH1296" s="13"/>
      <c r="AI1296" s="13"/>
      <c r="AJ1296" s="13"/>
      <c r="AK1296" s="13"/>
      <c r="AL1296" s="13"/>
      <c r="AM1296" s="13"/>
      <c r="AN1296" s="13"/>
      <c r="AO1296" s="13"/>
      <c r="AP1296" s="13"/>
      <c r="AQ1296" s="13"/>
      <c r="AR1296" s="13"/>
      <c r="AS1296" s="13"/>
      <c r="AT1296" s="13"/>
      <c r="AU1296" s="4"/>
    </row>
    <row r="1297" spans="1:47" s="2" customFormat="1" ht="15.95" customHeight="1" x14ac:dyDescent="0.2">
      <c r="A1297" s="147" t="s">
        <v>320</v>
      </c>
      <c r="B1297" s="147"/>
      <c r="C1297" s="147"/>
      <c r="D1297" s="147"/>
      <c r="E1297" s="147"/>
      <c r="F1297" s="147"/>
      <c r="G1297" s="147"/>
      <c r="H1297" s="13"/>
      <c r="I1297" s="13"/>
      <c r="J1297" s="13"/>
      <c r="K1297" s="13"/>
      <c r="L1297" s="13"/>
      <c r="M1297" s="13"/>
      <c r="N1297" s="13"/>
      <c r="O1297" s="13"/>
      <c r="P1297" s="13"/>
      <c r="Q1297" s="13"/>
      <c r="R1297" s="13"/>
      <c r="S1297" s="13"/>
      <c r="T1297" s="13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F1297" s="13"/>
      <c r="AG1297" s="13"/>
      <c r="AH1297" s="13"/>
      <c r="AI1297" s="13"/>
      <c r="AJ1297" s="13"/>
      <c r="AK1297" s="13"/>
      <c r="AL1297" s="13"/>
      <c r="AM1297" s="13"/>
      <c r="AN1297" s="13"/>
      <c r="AO1297" s="13"/>
      <c r="AP1297" s="13"/>
      <c r="AQ1297" s="13"/>
      <c r="AR1297" s="13"/>
      <c r="AS1297" s="13"/>
      <c r="AT1297" s="13"/>
      <c r="AU1297" s="4"/>
    </row>
    <row r="1298" spans="1:47" s="2" customFormat="1" ht="15.95" customHeight="1" x14ac:dyDescent="0.2">
      <c r="A1298" s="152" t="s">
        <v>15</v>
      </c>
      <c r="B1298" s="152">
        <v>2010</v>
      </c>
      <c r="C1298" s="152">
        <v>2012</v>
      </c>
      <c r="D1298" s="152">
        <v>2014</v>
      </c>
      <c r="E1298" s="152">
        <v>2016</v>
      </c>
      <c r="F1298" s="152" t="s">
        <v>318</v>
      </c>
      <c r="G1298" s="158" t="s">
        <v>257</v>
      </c>
      <c r="H1298" s="44"/>
      <c r="I1298" s="13"/>
      <c r="J1298" s="13"/>
      <c r="K1298" s="13"/>
      <c r="L1298" s="13"/>
      <c r="M1298" s="13"/>
      <c r="N1298" s="13"/>
      <c r="O1298" s="13"/>
      <c r="P1298" s="13"/>
      <c r="Q1298" s="13"/>
      <c r="R1298" s="13"/>
      <c r="S1298" s="13"/>
      <c r="T1298" s="13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F1298" s="13"/>
      <c r="AG1298" s="13"/>
      <c r="AH1298" s="13"/>
      <c r="AI1298" s="13"/>
      <c r="AJ1298" s="13"/>
      <c r="AK1298" s="13"/>
      <c r="AL1298" s="13"/>
      <c r="AM1298" s="13"/>
      <c r="AN1298" s="13"/>
      <c r="AO1298" s="13"/>
      <c r="AP1298" s="13"/>
      <c r="AQ1298" s="13"/>
      <c r="AR1298" s="13"/>
      <c r="AS1298" s="13"/>
      <c r="AT1298" s="13"/>
      <c r="AU1298" s="4"/>
    </row>
    <row r="1299" spans="1:47" s="2" customFormat="1" ht="15.95" customHeight="1" x14ac:dyDescent="0.2">
      <c r="A1299" s="163"/>
      <c r="B1299" s="163"/>
      <c r="C1299" s="163"/>
      <c r="D1299" s="163"/>
      <c r="E1299" s="163"/>
      <c r="F1299" s="163"/>
      <c r="G1299" s="159"/>
      <c r="H1299" s="44"/>
      <c r="I1299" s="13"/>
      <c r="J1299" s="13"/>
      <c r="K1299" s="13"/>
      <c r="L1299" s="13"/>
      <c r="M1299" s="13"/>
      <c r="N1299" s="13"/>
      <c r="O1299" s="13"/>
      <c r="P1299" s="13"/>
      <c r="Q1299" s="13"/>
      <c r="R1299" s="13"/>
      <c r="S1299" s="13"/>
      <c r="T1299" s="13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F1299" s="13"/>
      <c r="AG1299" s="13"/>
      <c r="AH1299" s="13"/>
      <c r="AI1299" s="13"/>
      <c r="AJ1299" s="13"/>
      <c r="AK1299" s="13"/>
      <c r="AL1299" s="13"/>
      <c r="AM1299" s="13"/>
      <c r="AN1299" s="13"/>
      <c r="AO1299" s="13"/>
      <c r="AP1299" s="13"/>
      <c r="AQ1299" s="13"/>
      <c r="AR1299" s="13"/>
      <c r="AS1299" s="13"/>
      <c r="AT1299" s="13"/>
      <c r="AU1299" s="4"/>
    </row>
    <row r="1300" spans="1:47" s="2" customFormat="1" ht="15.95" customHeight="1" x14ac:dyDescent="0.2">
      <c r="A1300" s="153"/>
      <c r="B1300" s="153"/>
      <c r="C1300" s="153"/>
      <c r="D1300" s="153"/>
      <c r="E1300" s="153"/>
      <c r="F1300" s="153"/>
      <c r="G1300" s="160"/>
      <c r="H1300" s="44"/>
      <c r="I1300" s="13"/>
      <c r="J1300" s="13"/>
      <c r="K1300" s="13"/>
      <c r="L1300" s="13"/>
      <c r="M1300" s="13"/>
      <c r="N1300" s="13"/>
      <c r="O1300" s="13"/>
      <c r="P1300" s="13"/>
      <c r="Q1300" s="13"/>
      <c r="R1300" s="13"/>
      <c r="S1300" s="13"/>
      <c r="T1300" s="13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F1300" s="13"/>
      <c r="AG1300" s="13"/>
      <c r="AH1300" s="13"/>
      <c r="AI1300" s="13"/>
      <c r="AJ1300" s="13"/>
      <c r="AK1300" s="13"/>
      <c r="AL1300" s="13"/>
      <c r="AM1300" s="13"/>
      <c r="AN1300" s="13"/>
      <c r="AO1300" s="13"/>
      <c r="AP1300" s="13"/>
      <c r="AQ1300" s="13"/>
      <c r="AR1300" s="13"/>
      <c r="AS1300" s="13"/>
      <c r="AT1300" s="13"/>
      <c r="AU1300" s="4"/>
    </row>
    <row r="1301" spans="1:47" s="2" customFormat="1" ht="15.95" customHeight="1" x14ac:dyDescent="0.2">
      <c r="A1301" s="5" t="s">
        <v>67</v>
      </c>
      <c r="B1301" s="134">
        <v>32333</v>
      </c>
      <c r="C1301" s="134">
        <v>35083</v>
      </c>
      <c r="D1301" s="134">
        <v>37244</v>
      </c>
      <c r="E1301" s="134">
        <v>38931</v>
      </c>
      <c r="F1301" s="134">
        <v>6598</v>
      </c>
      <c r="G1301" s="135">
        <v>0.20399999999999999</v>
      </c>
      <c r="H1301" s="44"/>
      <c r="I1301" s="13"/>
      <c r="J1301" s="13"/>
      <c r="K1301" s="13"/>
      <c r="L1301" s="13"/>
      <c r="M1301" s="13"/>
      <c r="N1301" s="13"/>
      <c r="O1301" s="13"/>
      <c r="P1301" s="13"/>
      <c r="Q1301" s="13"/>
      <c r="R1301" s="13"/>
      <c r="S1301" s="13"/>
      <c r="T1301" s="13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F1301" s="13"/>
      <c r="AG1301" s="13"/>
      <c r="AH1301" s="13"/>
      <c r="AI1301" s="13"/>
      <c r="AJ1301" s="13"/>
      <c r="AK1301" s="13"/>
      <c r="AL1301" s="13"/>
      <c r="AM1301" s="13"/>
      <c r="AN1301" s="13"/>
      <c r="AO1301" s="13"/>
      <c r="AP1301" s="13"/>
      <c r="AQ1301" s="13"/>
      <c r="AR1301" s="13"/>
      <c r="AS1301" s="13"/>
      <c r="AT1301" s="13"/>
      <c r="AU1301" s="4"/>
    </row>
    <row r="1302" spans="1:47" s="2" customFormat="1" ht="15.95" customHeight="1" x14ac:dyDescent="0.2">
      <c r="A1302" s="26" t="s">
        <v>68</v>
      </c>
      <c r="B1302" s="134">
        <v>42588</v>
      </c>
      <c r="C1302" s="134">
        <v>45610</v>
      </c>
      <c r="D1302" s="134">
        <v>44133</v>
      </c>
      <c r="E1302" s="134">
        <v>41310</v>
      </c>
      <c r="F1302" s="134">
        <v>-1278</v>
      </c>
      <c r="G1302" s="135">
        <v>-0.03</v>
      </c>
      <c r="H1302" s="44"/>
      <c r="I1302" s="13"/>
      <c r="J1302" s="13"/>
      <c r="K1302" s="13"/>
      <c r="L1302" s="13"/>
      <c r="M1302" s="13"/>
      <c r="N1302" s="13"/>
      <c r="O1302" s="13"/>
      <c r="P1302" s="13"/>
      <c r="Q1302" s="13"/>
      <c r="R1302" s="13"/>
      <c r="S1302" s="13"/>
      <c r="T1302" s="13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F1302" s="13"/>
      <c r="AG1302" s="13"/>
      <c r="AH1302" s="13"/>
      <c r="AI1302" s="13"/>
      <c r="AJ1302" s="13"/>
      <c r="AK1302" s="13"/>
      <c r="AL1302" s="13"/>
      <c r="AM1302" s="13"/>
      <c r="AN1302" s="13"/>
      <c r="AO1302" s="13"/>
      <c r="AP1302" s="13"/>
      <c r="AQ1302" s="13"/>
      <c r="AR1302" s="13"/>
      <c r="AS1302" s="13"/>
      <c r="AT1302" s="13"/>
      <c r="AU1302" s="4"/>
    </row>
    <row r="1303" spans="1:47" s="2" customFormat="1" ht="15.95" customHeight="1" x14ac:dyDescent="0.2">
      <c r="A1303" s="26" t="s">
        <v>69</v>
      </c>
      <c r="B1303" s="134">
        <v>26776</v>
      </c>
      <c r="C1303" s="134">
        <v>28205</v>
      </c>
      <c r="D1303" s="134">
        <v>30980</v>
      </c>
      <c r="E1303" s="134">
        <v>31896</v>
      </c>
      <c r="F1303" s="134">
        <v>5120</v>
      </c>
      <c r="G1303" s="135">
        <v>0.191</v>
      </c>
      <c r="H1303" s="44"/>
      <c r="I1303" s="13"/>
      <c r="J1303" s="13"/>
      <c r="K1303" s="13"/>
      <c r="L1303" s="13"/>
      <c r="M1303" s="13"/>
      <c r="N1303" s="13"/>
      <c r="O1303" s="13"/>
      <c r="P1303" s="13"/>
      <c r="Q1303" s="13"/>
      <c r="R1303" s="13"/>
      <c r="S1303" s="13"/>
      <c r="T1303" s="13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F1303" s="13"/>
      <c r="AG1303" s="13"/>
      <c r="AH1303" s="13"/>
      <c r="AI1303" s="13"/>
      <c r="AJ1303" s="13"/>
      <c r="AK1303" s="13"/>
      <c r="AL1303" s="13"/>
      <c r="AM1303" s="13"/>
      <c r="AN1303" s="13"/>
      <c r="AO1303" s="13"/>
      <c r="AP1303" s="13"/>
      <c r="AQ1303" s="13"/>
      <c r="AR1303" s="13"/>
      <c r="AS1303" s="13"/>
      <c r="AT1303" s="13"/>
      <c r="AU1303" s="4"/>
    </row>
    <row r="1304" spans="1:47" s="2" customFormat="1" ht="15.95" customHeight="1" x14ac:dyDescent="0.2">
      <c r="A1304" s="26" t="s">
        <v>70</v>
      </c>
      <c r="B1304" s="134">
        <v>33989</v>
      </c>
      <c r="C1304" s="134">
        <v>37145</v>
      </c>
      <c r="D1304" s="134">
        <v>39623</v>
      </c>
      <c r="E1304" s="134">
        <v>43263</v>
      </c>
      <c r="F1304" s="134">
        <v>9274</v>
      </c>
      <c r="G1304" s="135">
        <v>0.27300000000000002</v>
      </c>
      <c r="H1304" s="44"/>
      <c r="I1304" s="13"/>
      <c r="J1304" s="13"/>
      <c r="K1304" s="13"/>
      <c r="L1304" s="13"/>
      <c r="M1304" s="13"/>
      <c r="N1304" s="13"/>
      <c r="O1304" s="13"/>
      <c r="P1304" s="13"/>
      <c r="Q1304" s="13"/>
      <c r="R1304" s="13"/>
      <c r="S1304" s="13"/>
      <c r="T1304" s="13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F1304" s="13"/>
      <c r="AG1304" s="13"/>
      <c r="AH1304" s="13"/>
      <c r="AI1304" s="13"/>
      <c r="AJ1304" s="13"/>
      <c r="AK1304" s="13"/>
      <c r="AL1304" s="13"/>
      <c r="AM1304" s="13"/>
      <c r="AN1304" s="13"/>
      <c r="AO1304" s="13"/>
      <c r="AP1304" s="13"/>
      <c r="AQ1304" s="13"/>
      <c r="AR1304" s="13"/>
      <c r="AS1304" s="13"/>
      <c r="AT1304" s="13"/>
      <c r="AU1304" s="4"/>
    </row>
    <row r="1305" spans="1:47" s="2" customFormat="1" ht="15.95" customHeight="1" x14ac:dyDescent="0.2">
      <c r="A1305" s="26" t="s">
        <v>71</v>
      </c>
      <c r="B1305" s="134">
        <v>25868</v>
      </c>
      <c r="C1305" s="134">
        <v>28343</v>
      </c>
      <c r="D1305" s="134">
        <v>29473</v>
      </c>
      <c r="E1305" s="134">
        <v>31981</v>
      </c>
      <c r="F1305" s="134">
        <v>6113</v>
      </c>
      <c r="G1305" s="135">
        <v>0.23599999999999999</v>
      </c>
      <c r="H1305" s="44"/>
      <c r="I1305" s="13"/>
      <c r="J1305" s="13"/>
      <c r="K1305" s="13"/>
      <c r="L1305" s="13"/>
      <c r="M1305" s="13"/>
      <c r="N1305" s="13"/>
      <c r="O1305" s="13"/>
      <c r="P1305" s="13"/>
      <c r="Q1305" s="13"/>
      <c r="R1305" s="13"/>
      <c r="S1305" s="13"/>
      <c r="T1305" s="13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F1305" s="13"/>
      <c r="AG1305" s="13"/>
      <c r="AH1305" s="13"/>
      <c r="AI1305" s="13"/>
      <c r="AJ1305" s="13"/>
      <c r="AK1305" s="13"/>
      <c r="AL1305" s="13"/>
      <c r="AM1305" s="13"/>
      <c r="AN1305" s="13"/>
      <c r="AO1305" s="13"/>
      <c r="AP1305" s="13"/>
      <c r="AQ1305" s="13"/>
      <c r="AR1305" s="13"/>
      <c r="AS1305" s="13"/>
      <c r="AT1305" s="13"/>
      <c r="AU1305" s="4"/>
    </row>
    <row r="1306" spans="1:47" s="2" customFormat="1" ht="15.95" customHeight="1" x14ac:dyDescent="0.2">
      <c r="A1306" s="26" t="s">
        <v>72</v>
      </c>
      <c r="B1306" s="134">
        <v>26914</v>
      </c>
      <c r="C1306" s="134">
        <v>28753</v>
      </c>
      <c r="D1306" s="134">
        <v>31835</v>
      </c>
      <c r="E1306" s="134">
        <v>35274</v>
      </c>
      <c r="F1306" s="134">
        <v>8360</v>
      </c>
      <c r="G1306" s="135">
        <v>0.311</v>
      </c>
      <c r="H1306" s="44"/>
      <c r="I1306" s="13"/>
      <c r="J1306" s="13"/>
      <c r="K1306" s="13"/>
      <c r="L1306" s="13"/>
      <c r="M1306" s="13"/>
      <c r="N1306" s="13"/>
      <c r="O1306" s="13"/>
      <c r="P1306" s="13"/>
      <c r="Q1306" s="13"/>
      <c r="R1306" s="13"/>
      <c r="S1306" s="13"/>
      <c r="T1306" s="13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F1306" s="13"/>
      <c r="AG1306" s="13"/>
      <c r="AH1306" s="13"/>
      <c r="AI1306" s="13"/>
      <c r="AJ1306" s="13"/>
      <c r="AK1306" s="13"/>
      <c r="AL1306" s="13"/>
      <c r="AM1306" s="13"/>
      <c r="AN1306" s="13"/>
      <c r="AO1306" s="13"/>
      <c r="AP1306" s="13"/>
      <c r="AQ1306" s="13"/>
      <c r="AR1306" s="13"/>
      <c r="AS1306" s="13"/>
      <c r="AT1306" s="13"/>
      <c r="AU1306" s="4"/>
    </row>
    <row r="1307" spans="1:47" s="2" customFormat="1" ht="15.95" customHeight="1" x14ac:dyDescent="0.2">
      <c r="A1307" s="26" t="s">
        <v>73</v>
      </c>
      <c r="B1307" s="134">
        <v>28605</v>
      </c>
      <c r="C1307" s="134">
        <v>31234</v>
      </c>
      <c r="D1307" s="134">
        <v>32936</v>
      </c>
      <c r="E1307" s="134">
        <v>35641</v>
      </c>
      <c r="F1307" s="134">
        <v>7036</v>
      </c>
      <c r="G1307" s="135">
        <v>0.246</v>
      </c>
      <c r="H1307" s="44"/>
      <c r="I1307" s="13"/>
      <c r="J1307" s="13"/>
      <c r="K1307" s="13"/>
      <c r="L1307" s="13"/>
      <c r="M1307" s="13"/>
      <c r="N1307" s="13"/>
      <c r="O1307" s="13"/>
      <c r="P1307" s="13"/>
      <c r="Q1307" s="13"/>
      <c r="R1307" s="13"/>
      <c r="S1307" s="13"/>
      <c r="T1307" s="13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F1307" s="13"/>
      <c r="AG1307" s="13"/>
      <c r="AH1307" s="13"/>
      <c r="AI1307" s="13"/>
      <c r="AJ1307" s="13"/>
      <c r="AK1307" s="13"/>
      <c r="AL1307" s="13"/>
      <c r="AM1307" s="13"/>
      <c r="AN1307" s="13"/>
      <c r="AO1307" s="13"/>
      <c r="AP1307" s="13"/>
      <c r="AQ1307" s="13"/>
      <c r="AR1307" s="13"/>
      <c r="AS1307" s="13"/>
      <c r="AT1307" s="13"/>
      <c r="AU1307" s="4"/>
    </row>
    <row r="1308" spans="1:47" s="2" customFormat="1" ht="15.95" customHeight="1" x14ac:dyDescent="0.2">
      <c r="A1308" s="26" t="s">
        <v>74</v>
      </c>
      <c r="B1308" s="134">
        <v>27566</v>
      </c>
      <c r="C1308" s="134">
        <v>29709</v>
      </c>
      <c r="D1308" s="134">
        <v>31816</v>
      </c>
      <c r="E1308" s="134">
        <v>34466</v>
      </c>
      <c r="F1308" s="134">
        <v>6900</v>
      </c>
      <c r="G1308" s="135">
        <v>0.25</v>
      </c>
      <c r="H1308" s="44"/>
      <c r="I1308" s="13"/>
      <c r="J1308" s="13"/>
      <c r="K1308" s="13"/>
      <c r="L1308" s="13"/>
      <c r="M1308" s="13"/>
      <c r="N1308" s="13"/>
      <c r="O1308" s="13"/>
      <c r="P1308" s="13"/>
      <c r="Q1308" s="13"/>
      <c r="R1308" s="13"/>
      <c r="S1308" s="13"/>
      <c r="T1308" s="13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F1308" s="13"/>
      <c r="AG1308" s="13"/>
      <c r="AH1308" s="13"/>
      <c r="AI1308" s="13"/>
      <c r="AJ1308" s="13"/>
      <c r="AK1308" s="13"/>
      <c r="AL1308" s="13"/>
      <c r="AM1308" s="13"/>
      <c r="AN1308" s="13"/>
      <c r="AO1308" s="13"/>
      <c r="AP1308" s="13"/>
      <c r="AQ1308" s="13"/>
      <c r="AR1308" s="13"/>
      <c r="AS1308" s="13"/>
      <c r="AT1308" s="13"/>
      <c r="AU1308" s="4"/>
    </row>
    <row r="1309" spans="1:47" s="2" customFormat="1" ht="15.95" customHeight="1" x14ac:dyDescent="0.2">
      <c r="A1309" s="26" t="s">
        <v>75</v>
      </c>
      <c r="B1309" s="134">
        <v>49821</v>
      </c>
      <c r="C1309" s="134">
        <v>57372</v>
      </c>
      <c r="D1309" s="134">
        <v>60610</v>
      </c>
      <c r="E1309" s="134">
        <v>65759</v>
      </c>
      <c r="F1309" s="134">
        <v>15938</v>
      </c>
      <c r="G1309" s="135">
        <v>0.32</v>
      </c>
      <c r="H1309" s="44"/>
      <c r="I1309" s="13"/>
      <c r="J1309" s="13"/>
      <c r="K1309" s="13"/>
      <c r="L1309" s="13"/>
      <c r="M1309" s="13"/>
      <c r="N1309" s="13"/>
      <c r="O1309" s="13"/>
      <c r="P1309" s="13"/>
      <c r="Q1309" s="13"/>
      <c r="R1309" s="13"/>
      <c r="S1309" s="13"/>
      <c r="T1309" s="13"/>
      <c r="U1309" s="13"/>
      <c r="V1309" s="13"/>
      <c r="W1309" s="13"/>
      <c r="X1309" s="13"/>
      <c r="Y1309" s="13"/>
      <c r="Z1309" s="13"/>
      <c r="AA1309" s="13"/>
      <c r="AB1309" s="13"/>
      <c r="AC1309" s="13"/>
      <c r="AD1309" s="13"/>
      <c r="AE1309" s="13"/>
      <c r="AF1309" s="13"/>
      <c r="AG1309" s="13"/>
      <c r="AH1309" s="13"/>
      <c r="AI1309" s="13"/>
      <c r="AJ1309" s="13"/>
      <c r="AK1309" s="13"/>
      <c r="AL1309" s="13"/>
      <c r="AM1309" s="13"/>
      <c r="AN1309" s="13"/>
      <c r="AO1309" s="13"/>
      <c r="AP1309" s="13"/>
      <c r="AQ1309" s="13"/>
      <c r="AR1309" s="13"/>
      <c r="AS1309" s="13"/>
      <c r="AT1309" s="13"/>
      <c r="AU1309" s="4"/>
    </row>
    <row r="1310" spans="1:47" s="2" customFormat="1" ht="15.95" customHeight="1" x14ac:dyDescent="0.2">
      <c r="A1310" s="26" t="s">
        <v>76</v>
      </c>
      <c r="B1310" s="134">
        <v>27664</v>
      </c>
      <c r="C1310" s="134">
        <v>30262</v>
      </c>
      <c r="D1310" s="134">
        <v>32638</v>
      </c>
      <c r="E1310" s="134">
        <v>34771</v>
      </c>
      <c r="F1310" s="134">
        <v>7107</v>
      </c>
      <c r="G1310" s="135">
        <v>0.25700000000000001</v>
      </c>
      <c r="H1310" s="44"/>
      <c r="I1310" s="13"/>
      <c r="J1310" s="13"/>
      <c r="K1310" s="13"/>
      <c r="L1310" s="13"/>
      <c r="M1310" s="13"/>
      <c r="N1310" s="13"/>
      <c r="O1310" s="13"/>
      <c r="P1310" s="13"/>
      <c r="Q1310" s="13"/>
      <c r="R1310" s="13"/>
      <c r="S1310" s="13"/>
      <c r="T1310" s="13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F1310" s="13"/>
      <c r="AG1310" s="13"/>
      <c r="AH1310" s="13"/>
      <c r="AI1310" s="13"/>
      <c r="AJ1310" s="13"/>
      <c r="AK1310" s="13"/>
      <c r="AL1310" s="13"/>
      <c r="AM1310" s="13"/>
      <c r="AN1310" s="13"/>
      <c r="AO1310" s="13"/>
      <c r="AP1310" s="13"/>
      <c r="AQ1310" s="13"/>
      <c r="AR1310" s="13"/>
      <c r="AS1310" s="13"/>
      <c r="AT1310" s="13"/>
      <c r="AU1310" s="4"/>
    </row>
    <row r="1311" spans="1:47" s="2" customFormat="1" ht="15.95" customHeight="1" x14ac:dyDescent="0.2">
      <c r="A1311" s="26" t="s">
        <v>77</v>
      </c>
      <c r="B1311" s="134">
        <v>26436</v>
      </c>
      <c r="C1311" s="134">
        <v>27343</v>
      </c>
      <c r="D1311" s="134">
        <v>29736</v>
      </c>
      <c r="E1311" s="134">
        <v>31566</v>
      </c>
      <c r="F1311" s="134">
        <v>5130</v>
      </c>
      <c r="G1311" s="135">
        <v>0.19400000000000001</v>
      </c>
      <c r="H1311" s="44"/>
      <c r="I1311" s="13"/>
      <c r="J1311" s="13"/>
      <c r="K1311" s="13"/>
      <c r="L1311" s="13"/>
      <c r="M1311" s="13"/>
      <c r="N1311" s="13"/>
      <c r="O1311" s="13"/>
      <c r="P1311" s="13"/>
      <c r="Q1311" s="13"/>
      <c r="R1311" s="13"/>
      <c r="S1311" s="13"/>
      <c r="T1311" s="13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F1311" s="13"/>
      <c r="AG1311" s="13"/>
      <c r="AH1311" s="13"/>
      <c r="AI1311" s="13"/>
      <c r="AJ1311" s="13"/>
      <c r="AK1311" s="13"/>
      <c r="AL1311" s="13"/>
      <c r="AM1311" s="13"/>
      <c r="AN1311" s="13"/>
      <c r="AO1311" s="13"/>
      <c r="AP1311" s="13"/>
      <c r="AQ1311" s="13"/>
      <c r="AR1311" s="13"/>
      <c r="AS1311" s="13"/>
      <c r="AT1311" s="13"/>
      <c r="AU1311" s="4"/>
    </row>
    <row r="1312" spans="1:47" s="2" customFormat="1" ht="15.95" customHeight="1" x14ac:dyDescent="0.2">
      <c r="A1312" s="26" t="s">
        <v>78</v>
      </c>
      <c r="B1312" s="134">
        <v>29943</v>
      </c>
      <c r="C1312" s="134">
        <v>30096</v>
      </c>
      <c r="D1312" s="134">
        <v>32224</v>
      </c>
      <c r="E1312" s="134">
        <v>35033</v>
      </c>
      <c r="F1312" s="134">
        <v>5090</v>
      </c>
      <c r="G1312" s="135">
        <v>0.17</v>
      </c>
      <c r="H1312" s="44"/>
      <c r="I1312" s="13"/>
      <c r="J1312" s="13"/>
      <c r="K1312" s="13"/>
      <c r="L1312" s="13"/>
      <c r="M1312" s="13"/>
      <c r="N1312" s="13"/>
      <c r="O1312" s="13"/>
      <c r="P1312" s="13"/>
      <c r="Q1312" s="13"/>
      <c r="R1312" s="13"/>
      <c r="S1312" s="13"/>
      <c r="T1312" s="13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F1312" s="13"/>
      <c r="AG1312" s="13"/>
      <c r="AH1312" s="13"/>
      <c r="AI1312" s="13"/>
      <c r="AJ1312" s="13"/>
      <c r="AK1312" s="13"/>
      <c r="AL1312" s="13"/>
      <c r="AM1312" s="13"/>
      <c r="AN1312" s="13"/>
      <c r="AO1312" s="13"/>
      <c r="AP1312" s="13"/>
      <c r="AQ1312" s="13"/>
      <c r="AR1312" s="13"/>
      <c r="AS1312" s="13"/>
      <c r="AT1312" s="13"/>
      <c r="AU1312" s="4"/>
    </row>
    <row r="1313" spans="1:47" s="2" customFormat="1" ht="15.95" customHeight="1" x14ac:dyDescent="0.2">
      <c r="A1313" s="26" t="s">
        <v>79</v>
      </c>
      <c r="B1313" s="134">
        <v>26100</v>
      </c>
      <c r="C1313" s="134">
        <v>28506</v>
      </c>
      <c r="D1313" s="134">
        <v>30558</v>
      </c>
      <c r="E1313" s="134">
        <v>32901</v>
      </c>
      <c r="F1313" s="134">
        <v>6801</v>
      </c>
      <c r="G1313" s="135">
        <v>0.26100000000000001</v>
      </c>
      <c r="H1313" s="44"/>
      <c r="I1313" s="13"/>
      <c r="J1313" s="13"/>
      <c r="K1313" s="13"/>
      <c r="L1313" s="13"/>
      <c r="M1313" s="13"/>
      <c r="N1313" s="13"/>
      <c r="O1313" s="13"/>
      <c r="P1313" s="13"/>
      <c r="Q1313" s="13"/>
      <c r="R1313" s="13"/>
      <c r="S1313" s="13"/>
      <c r="T1313" s="13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F1313" s="13"/>
      <c r="AG1313" s="13"/>
      <c r="AH1313" s="13"/>
      <c r="AI1313" s="13"/>
      <c r="AJ1313" s="13"/>
      <c r="AK1313" s="13"/>
      <c r="AL1313" s="13"/>
      <c r="AM1313" s="13"/>
      <c r="AN1313" s="13"/>
      <c r="AO1313" s="13"/>
      <c r="AP1313" s="13"/>
      <c r="AQ1313" s="13"/>
      <c r="AR1313" s="13"/>
      <c r="AS1313" s="13"/>
      <c r="AT1313" s="13"/>
      <c r="AU1313" s="4"/>
    </row>
    <row r="1314" spans="1:47" s="2" customFormat="1" ht="15.95" customHeight="1" x14ac:dyDescent="0.2">
      <c r="A1314" s="26" t="s">
        <v>80</v>
      </c>
      <c r="B1314" s="134">
        <v>26429</v>
      </c>
      <c r="C1314" s="134">
        <v>27996</v>
      </c>
      <c r="D1314" s="134">
        <v>31325</v>
      </c>
      <c r="E1314" s="134">
        <v>33076</v>
      </c>
      <c r="F1314" s="134">
        <v>6647</v>
      </c>
      <c r="G1314" s="135">
        <v>0.252</v>
      </c>
      <c r="H1314" s="44"/>
      <c r="I1314" s="13"/>
      <c r="J1314" s="13"/>
      <c r="K1314" s="13"/>
      <c r="L1314" s="13"/>
      <c r="M1314" s="13"/>
      <c r="N1314" s="13"/>
      <c r="O1314" s="13"/>
      <c r="P1314" s="13"/>
      <c r="Q1314" s="13"/>
      <c r="R1314" s="13"/>
      <c r="S1314" s="13"/>
      <c r="T1314" s="13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F1314" s="13"/>
      <c r="AG1314" s="13"/>
      <c r="AH1314" s="13"/>
      <c r="AI1314" s="13"/>
      <c r="AJ1314" s="13"/>
      <c r="AK1314" s="13"/>
      <c r="AL1314" s="13"/>
      <c r="AM1314" s="13"/>
      <c r="AN1314" s="13"/>
      <c r="AO1314" s="13"/>
      <c r="AP1314" s="13"/>
      <c r="AQ1314" s="13"/>
      <c r="AR1314" s="13"/>
      <c r="AS1314" s="13"/>
      <c r="AT1314" s="13"/>
      <c r="AU1314" s="4"/>
    </row>
    <row r="1315" spans="1:47" s="2" customFormat="1" ht="15.95" customHeight="1" x14ac:dyDescent="0.2">
      <c r="A1315" s="26" t="s">
        <v>81</v>
      </c>
      <c r="B1315" s="134">
        <v>30063</v>
      </c>
      <c r="C1315" s="134">
        <v>32410</v>
      </c>
      <c r="D1315" s="134">
        <v>33617</v>
      </c>
      <c r="E1315" s="134">
        <v>35792</v>
      </c>
      <c r="F1315" s="134">
        <v>5729</v>
      </c>
      <c r="G1315" s="135">
        <v>0.191</v>
      </c>
      <c r="H1315" s="44"/>
      <c r="I1315" s="13"/>
      <c r="J1315" s="13"/>
      <c r="K1315" s="13"/>
      <c r="L1315" s="13"/>
      <c r="M1315" s="13"/>
      <c r="N1315" s="13"/>
      <c r="O1315" s="13"/>
      <c r="P1315" s="13"/>
      <c r="Q1315" s="13"/>
      <c r="R1315" s="13"/>
      <c r="S1315" s="13"/>
      <c r="T1315" s="13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3"/>
      <c r="AF1315" s="13"/>
      <c r="AG1315" s="13"/>
      <c r="AH1315" s="13"/>
      <c r="AI1315" s="13"/>
      <c r="AJ1315" s="13"/>
      <c r="AK1315" s="13"/>
      <c r="AL1315" s="13"/>
      <c r="AM1315" s="13"/>
      <c r="AN1315" s="13"/>
      <c r="AO1315" s="13"/>
      <c r="AP1315" s="13"/>
      <c r="AQ1315" s="13"/>
      <c r="AR1315" s="13"/>
      <c r="AS1315" s="13"/>
      <c r="AT1315" s="13"/>
      <c r="AU1315" s="4"/>
    </row>
    <row r="1316" spans="1:47" s="2" customFormat="1" ht="15.95" customHeight="1" x14ac:dyDescent="0.2">
      <c r="A1316" s="26" t="s">
        <v>82</v>
      </c>
      <c r="B1316" s="134">
        <v>34286</v>
      </c>
      <c r="C1316" s="134">
        <v>38105</v>
      </c>
      <c r="D1316" s="134">
        <v>40743</v>
      </c>
      <c r="E1316" s="134">
        <v>44035</v>
      </c>
      <c r="F1316" s="134">
        <v>9749</v>
      </c>
      <c r="G1316" s="135">
        <v>0.28399999999999997</v>
      </c>
      <c r="H1316" s="44"/>
      <c r="I1316" s="13"/>
      <c r="J1316" s="13"/>
      <c r="K1316" s="13"/>
      <c r="L1316" s="13"/>
      <c r="M1316" s="13"/>
      <c r="N1316" s="13"/>
      <c r="O1316" s="13"/>
      <c r="P1316" s="13"/>
      <c r="Q1316" s="13"/>
      <c r="R1316" s="13"/>
      <c r="S1316" s="13"/>
      <c r="T1316" s="13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F1316" s="13"/>
      <c r="AG1316" s="13"/>
      <c r="AH1316" s="13"/>
      <c r="AI1316" s="13"/>
      <c r="AJ1316" s="13"/>
      <c r="AK1316" s="13"/>
      <c r="AL1316" s="13"/>
      <c r="AM1316" s="13"/>
      <c r="AN1316" s="13"/>
      <c r="AO1316" s="13"/>
      <c r="AP1316" s="13"/>
      <c r="AQ1316" s="13"/>
      <c r="AR1316" s="13"/>
      <c r="AS1316" s="13"/>
      <c r="AT1316" s="13"/>
      <c r="AU1316" s="4"/>
    </row>
    <row r="1317" spans="1:47" s="2" customFormat="1" ht="15.95" customHeight="1" x14ac:dyDescent="0.2">
      <c r="A1317" s="26" t="s">
        <v>83</v>
      </c>
      <c r="B1317" s="134">
        <v>29432</v>
      </c>
      <c r="C1317" s="134">
        <v>30873</v>
      </c>
      <c r="D1317" s="134">
        <v>32597</v>
      </c>
      <c r="E1317" s="134">
        <v>35637</v>
      </c>
      <c r="F1317" s="134">
        <v>6205</v>
      </c>
      <c r="G1317" s="135">
        <v>0.21099999999999999</v>
      </c>
      <c r="H1317" s="44"/>
      <c r="I1317" s="13"/>
      <c r="J1317" s="13"/>
      <c r="K1317" s="13"/>
      <c r="L1317" s="13"/>
      <c r="M1317" s="13"/>
      <c r="N1317" s="13"/>
      <c r="O1317" s="13"/>
      <c r="P1317" s="13"/>
      <c r="Q1317" s="13"/>
      <c r="R1317" s="13"/>
      <c r="S1317" s="13"/>
      <c r="T1317" s="13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F1317" s="13"/>
      <c r="AG1317" s="13"/>
      <c r="AH1317" s="13"/>
      <c r="AI1317" s="13"/>
      <c r="AJ1317" s="13"/>
      <c r="AK1317" s="13"/>
      <c r="AL1317" s="13"/>
      <c r="AM1317" s="13"/>
      <c r="AN1317" s="13"/>
      <c r="AO1317" s="13"/>
      <c r="AP1317" s="13"/>
      <c r="AQ1317" s="13"/>
      <c r="AR1317" s="13"/>
      <c r="AS1317" s="13"/>
      <c r="AT1317" s="13"/>
      <c r="AU1317" s="4"/>
    </row>
    <row r="1318" spans="1:47" s="2" customFormat="1" ht="15.95" customHeight="1" x14ac:dyDescent="0.2">
      <c r="A1318" s="26" t="s">
        <v>84</v>
      </c>
      <c r="B1318" s="134">
        <v>28740</v>
      </c>
      <c r="C1318" s="134">
        <v>30120</v>
      </c>
      <c r="D1318" s="134">
        <v>31637</v>
      </c>
      <c r="E1318" s="134">
        <v>34542</v>
      </c>
      <c r="F1318" s="134">
        <v>5802</v>
      </c>
      <c r="G1318" s="135">
        <v>0.20200000000000001</v>
      </c>
      <c r="H1318" s="44"/>
      <c r="I1318" s="13"/>
      <c r="J1318" s="13"/>
      <c r="K1318" s="13"/>
      <c r="L1318" s="13"/>
      <c r="M1318" s="13"/>
      <c r="N1318" s="13"/>
      <c r="O1318" s="13"/>
      <c r="P1318" s="13"/>
      <c r="Q1318" s="13"/>
      <c r="R1318" s="13"/>
      <c r="S1318" s="13"/>
      <c r="T1318" s="13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  <c r="AE1318" s="13"/>
      <c r="AF1318" s="13"/>
      <c r="AG1318" s="13"/>
      <c r="AH1318" s="13"/>
      <c r="AI1318" s="13"/>
      <c r="AJ1318" s="13"/>
      <c r="AK1318" s="13"/>
      <c r="AL1318" s="13"/>
      <c r="AM1318" s="13"/>
      <c r="AN1318" s="13"/>
      <c r="AO1318" s="13"/>
      <c r="AP1318" s="13"/>
      <c r="AQ1318" s="13"/>
      <c r="AR1318" s="13"/>
      <c r="AS1318" s="13"/>
      <c r="AT1318" s="13"/>
      <c r="AU1318" s="4"/>
    </row>
    <row r="1319" spans="1:47" s="2" customFormat="1" ht="15.95" customHeight="1" x14ac:dyDescent="0.2">
      <c r="A1319" s="26" t="s">
        <v>85</v>
      </c>
      <c r="B1319" s="134">
        <v>30527</v>
      </c>
      <c r="C1319" s="134">
        <v>32298</v>
      </c>
      <c r="D1319" s="134">
        <v>33992</v>
      </c>
      <c r="E1319" s="134">
        <v>36630</v>
      </c>
      <c r="F1319" s="134">
        <v>6103</v>
      </c>
      <c r="G1319" s="135">
        <v>0.2</v>
      </c>
      <c r="H1319" s="44"/>
      <c r="I1319" s="13"/>
      <c r="J1319" s="13"/>
      <c r="K1319" s="13"/>
      <c r="L1319" s="13"/>
      <c r="M1319" s="13"/>
      <c r="N1319" s="13"/>
      <c r="O1319" s="13"/>
      <c r="P1319" s="13"/>
      <c r="Q1319" s="13"/>
      <c r="R1319" s="13"/>
      <c r="S1319" s="13"/>
      <c r="T1319" s="13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  <c r="AE1319" s="13"/>
      <c r="AF1319" s="13"/>
      <c r="AG1319" s="13"/>
      <c r="AH1319" s="13"/>
      <c r="AI1319" s="13"/>
      <c r="AJ1319" s="13"/>
      <c r="AK1319" s="13"/>
      <c r="AL1319" s="13"/>
      <c r="AM1319" s="13"/>
      <c r="AN1319" s="13"/>
      <c r="AO1319" s="13"/>
      <c r="AP1319" s="13"/>
      <c r="AQ1319" s="13"/>
      <c r="AR1319" s="13"/>
      <c r="AS1319" s="13"/>
      <c r="AT1319" s="13"/>
      <c r="AU1319" s="4"/>
    </row>
    <row r="1320" spans="1:47" s="2" customFormat="1" ht="15.95" customHeight="1" x14ac:dyDescent="0.2">
      <c r="A1320" s="26" t="s">
        <v>86</v>
      </c>
      <c r="B1320" s="134">
        <v>32115</v>
      </c>
      <c r="C1320" s="134">
        <v>35543</v>
      </c>
      <c r="D1320" s="134">
        <v>37270</v>
      </c>
      <c r="E1320" s="134">
        <v>40437</v>
      </c>
      <c r="F1320" s="134">
        <v>8322</v>
      </c>
      <c r="G1320" s="135">
        <v>0.25900000000000001</v>
      </c>
      <c r="H1320" s="44"/>
      <c r="I1320" s="13"/>
      <c r="J1320" s="13"/>
      <c r="K1320" s="13"/>
      <c r="L1320" s="13"/>
      <c r="M1320" s="13"/>
      <c r="N1320" s="13"/>
      <c r="O1320" s="13"/>
      <c r="P1320" s="13"/>
      <c r="Q1320" s="13"/>
      <c r="R1320" s="13"/>
      <c r="S1320" s="13"/>
      <c r="T1320" s="13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  <c r="AE1320" s="13"/>
      <c r="AF1320" s="13"/>
      <c r="AG1320" s="13"/>
      <c r="AH1320" s="13"/>
      <c r="AI1320" s="13"/>
      <c r="AJ1320" s="13"/>
      <c r="AK1320" s="13"/>
      <c r="AL1320" s="13"/>
      <c r="AM1320" s="13"/>
      <c r="AN1320" s="13"/>
      <c r="AO1320" s="13"/>
      <c r="AP1320" s="13"/>
      <c r="AQ1320" s="13"/>
      <c r="AR1320" s="13"/>
      <c r="AS1320" s="13"/>
      <c r="AT1320" s="13"/>
      <c r="AU1320" s="4"/>
    </row>
    <row r="1321" spans="1:47" s="2" customFormat="1" ht="15.95" customHeight="1" x14ac:dyDescent="0.2">
      <c r="A1321" s="26" t="s">
        <v>87</v>
      </c>
      <c r="B1321" s="134">
        <v>29340</v>
      </c>
      <c r="C1321" s="134">
        <v>31233</v>
      </c>
      <c r="D1321" s="134">
        <v>32506</v>
      </c>
      <c r="E1321" s="134">
        <v>35452</v>
      </c>
      <c r="F1321" s="134">
        <v>6112</v>
      </c>
      <c r="G1321" s="135">
        <v>0.20799999999999999</v>
      </c>
      <c r="H1321" s="44"/>
      <c r="I1321" s="13"/>
      <c r="J1321" s="13"/>
      <c r="K1321" s="13"/>
      <c r="L1321" s="13"/>
      <c r="M1321" s="13"/>
      <c r="N1321" s="13"/>
      <c r="O1321" s="13"/>
      <c r="P1321" s="13"/>
      <c r="Q1321" s="13"/>
      <c r="R1321" s="13"/>
      <c r="S1321" s="13"/>
      <c r="T1321" s="13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3"/>
      <c r="AF1321" s="13"/>
      <c r="AG1321" s="13"/>
      <c r="AH1321" s="13"/>
      <c r="AI1321" s="13"/>
      <c r="AJ1321" s="13"/>
      <c r="AK1321" s="13"/>
      <c r="AL1321" s="13"/>
      <c r="AM1321" s="13"/>
      <c r="AN1321" s="13"/>
      <c r="AO1321" s="13"/>
      <c r="AP1321" s="13"/>
      <c r="AQ1321" s="13"/>
      <c r="AR1321" s="13"/>
      <c r="AS1321" s="13"/>
      <c r="AT1321" s="13"/>
      <c r="AU1321" s="4"/>
    </row>
    <row r="1322" spans="1:47" s="2" customFormat="1" ht="15.95" customHeight="1" x14ac:dyDescent="0.2">
      <c r="A1322" s="26" t="s">
        <v>88</v>
      </c>
      <c r="B1322" s="134">
        <v>28594</v>
      </c>
      <c r="C1322" s="134">
        <v>32757</v>
      </c>
      <c r="D1322" s="134">
        <v>33632</v>
      </c>
      <c r="E1322" s="134">
        <v>35711</v>
      </c>
      <c r="F1322" s="134">
        <v>7117</v>
      </c>
      <c r="G1322" s="135">
        <v>0.249</v>
      </c>
      <c r="H1322" s="44"/>
      <c r="I1322" s="13"/>
      <c r="J1322" s="13"/>
      <c r="K1322" s="13"/>
      <c r="L1322" s="13"/>
      <c r="M1322" s="13"/>
      <c r="N1322" s="13"/>
      <c r="O1322" s="13"/>
      <c r="P1322" s="13"/>
      <c r="Q1322" s="13"/>
      <c r="R1322" s="13"/>
      <c r="S1322" s="13"/>
      <c r="T1322" s="13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F1322" s="13"/>
      <c r="AG1322" s="13"/>
      <c r="AH1322" s="13"/>
      <c r="AI1322" s="13"/>
      <c r="AJ1322" s="13"/>
      <c r="AK1322" s="13"/>
      <c r="AL1322" s="13"/>
      <c r="AM1322" s="13"/>
      <c r="AN1322" s="13"/>
      <c r="AO1322" s="13"/>
      <c r="AP1322" s="13"/>
      <c r="AQ1322" s="13"/>
      <c r="AR1322" s="13"/>
      <c r="AS1322" s="13"/>
      <c r="AT1322" s="13"/>
      <c r="AU1322" s="4"/>
    </row>
    <row r="1323" spans="1:47" s="2" customFormat="1" ht="15.95" customHeight="1" x14ac:dyDescent="0.2">
      <c r="A1323" s="26" t="s">
        <v>89</v>
      </c>
      <c r="B1323" s="134">
        <v>30738</v>
      </c>
      <c r="C1323" s="134">
        <v>31962</v>
      </c>
      <c r="D1323" s="134">
        <v>34420</v>
      </c>
      <c r="E1323" s="134">
        <v>36652</v>
      </c>
      <c r="F1323" s="134">
        <v>5914</v>
      </c>
      <c r="G1323" s="135">
        <v>0.192</v>
      </c>
      <c r="H1323" s="44"/>
      <c r="I1323" s="13"/>
      <c r="J1323" s="13"/>
      <c r="K1323" s="13"/>
      <c r="L1323" s="13"/>
      <c r="M1323" s="13"/>
      <c r="N1323" s="13"/>
      <c r="O1323" s="13"/>
      <c r="P1323" s="13"/>
      <c r="Q1323" s="13"/>
      <c r="R1323" s="13"/>
      <c r="S1323" s="13"/>
      <c r="T1323" s="13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  <c r="AE1323" s="13"/>
      <c r="AF1323" s="13"/>
      <c r="AG1323" s="13"/>
      <c r="AH1323" s="13"/>
      <c r="AI1323" s="13"/>
      <c r="AJ1323" s="13"/>
      <c r="AK1323" s="13"/>
      <c r="AL1323" s="13"/>
      <c r="AM1323" s="13"/>
      <c r="AN1323" s="13"/>
      <c r="AO1323" s="13"/>
      <c r="AP1323" s="13"/>
      <c r="AQ1323" s="13"/>
      <c r="AR1323" s="13"/>
      <c r="AS1323" s="13"/>
      <c r="AT1323" s="13"/>
      <c r="AU1323" s="4"/>
    </row>
    <row r="1324" spans="1:47" s="2" customFormat="1" ht="15.95" customHeight="1" x14ac:dyDescent="0.2">
      <c r="A1324" s="26" t="s">
        <v>90</v>
      </c>
      <c r="B1324" s="134">
        <v>29553</v>
      </c>
      <c r="C1324" s="134">
        <v>31905</v>
      </c>
      <c r="D1324" s="134">
        <v>33592</v>
      </c>
      <c r="E1324" s="134">
        <v>36663</v>
      </c>
      <c r="F1324" s="134">
        <v>7110</v>
      </c>
      <c r="G1324" s="135">
        <v>0.24099999999999999</v>
      </c>
      <c r="H1324" s="44"/>
      <c r="I1324" s="13"/>
      <c r="J1324" s="13"/>
      <c r="K1324" s="13"/>
      <c r="L1324" s="13"/>
      <c r="M1324" s="13"/>
      <c r="N1324" s="13"/>
      <c r="O1324" s="13"/>
      <c r="P1324" s="13"/>
      <c r="Q1324" s="13"/>
      <c r="R1324" s="13"/>
      <c r="S1324" s="13"/>
      <c r="T1324" s="13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F1324" s="13"/>
      <c r="AG1324" s="13"/>
      <c r="AH1324" s="13"/>
      <c r="AI1324" s="13"/>
      <c r="AJ1324" s="13"/>
      <c r="AK1324" s="13"/>
      <c r="AL1324" s="13"/>
      <c r="AM1324" s="13"/>
      <c r="AN1324" s="13"/>
      <c r="AO1324" s="13"/>
      <c r="AP1324" s="13"/>
      <c r="AQ1324" s="13"/>
      <c r="AR1324" s="13"/>
      <c r="AS1324" s="13"/>
      <c r="AT1324" s="13"/>
      <c r="AU1324" s="4"/>
    </row>
    <row r="1325" spans="1:47" s="2" customFormat="1" ht="15.95" customHeight="1" x14ac:dyDescent="0.2">
      <c r="A1325" s="26" t="s">
        <v>91</v>
      </c>
      <c r="B1325" s="134">
        <v>27328</v>
      </c>
      <c r="C1325" s="134">
        <v>30043</v>
      </c>
      <c r="D1325" s="134">
        <v>32379</v>
      </c>
      <c r="E1325" s="134">
        <v>35075</v>
      </c>
      <c r="F1325" s="134">
        <v>7747</v>
      </c>
      <c r="G1325" s="135">
        <v>0.28299999999999997</v>
      </c>
      <c r="H1325" s="44"/>
      <c r="I1325" s="13"/>
      <c r="J1325" s="13"/>
      <c r="K1325" s="13"/>
      <c r="L1325" s="13"/>
      <c r="M1325" s="13"/>
      <c r="N1325" s="13"/>
      <c r="O1325" s="13"/>
      <c r="P1325" s="13"/>
      <c r="Q1325" s="13"/>
      <c r="R1325" s="13"/>
      <c r="S1325" s="13"/>
      <c r="T1325" s="13"/>
      <c r="U1325" s="13"/>
      <c r="V1325" s="13"/>
      <c r="W1325" s="13"/>
      <c r="X1325" s="13"/>
      <c r="Y1325" s="13"/>
      <c r="Z1325" s="13"/>
      <c r="AA1325" s="13"/>
      <c r="AB1325" s="13"/>
      <c r="AC1325" s="13"/>
      <c r="AD1325" s="13"/>
      <c r="AE1325" s="13"/>
      <c r="AF1325" s="13"/>
      <c r="AG1325" s="13"/>
      <c r="AH1325" s="13"/>
      <c r="AI1325" s="13"/>
      <c r="AJ1325" s="13"/>
      <c r="AK1325" s="13"/>
      <c r="AL1325" s="13"/>
      <c r="AM1325" s="13"/>
      <c r="AN1325" s="13"/>
      <c r="AO1325" s="13"/>
      <c r="AP1325" s="13"/>
      <c r="AQ1325" s="13"/>
      <c r="AR1325" s="13"/>
      <c r="AS1325" s="13"/>
      <c r="AT1325" s="13"/>
      <c r="AU1325" s="4"/>
    </row>
    <row r="1326" spans="1:47" s="2" customFormat="1" ht="15.95" customHeight="1" x14ac:dyDescent="0.2">
      <c r="A1326" s="26" t="s">
        <v>92</v>
      </c>
      <c r="B1326" s="134">
        <v>32318</v>
      </c>
      <c r="C1326" s="134">
        <v>33623</v>
      </c>
      <c r="D1326" s="134">
        <v>35339</v>
      </c>
      <c r="E1326" s="134">
        <v>38752</v>
      </c>
      <c r="F1326" s="134">
        <v>6434</v>
      </c>
      <c r="G1326" s="135">
        <v>0.19900000000000001</v>
      </c>
      <c r="H1326" s="44"/>
      <c r="I1326" s="13"/>
      <c r="J1326" s="13"/>
      <c r="K1326" s="13"/>
      <c r="L1326" s="13"/>
      <c r="M1326" s="13"/>
      <c r="N1326" s="13"/>
      <c r="O1326" s="13"/>
      <c r="P1326" s="13"/>
      <c r="Q1326" s="13"/>
      <c r="R1326" s="13"/>
      <c r="S1326" s="13"/>
      <c r="T1326" s="13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/>
      <c r="AE1326" s="13"/>
      <c r="AF1326" s="13"/>
      <c r="AG1326" s="13"/>
      <c r="AH1326" s="13"/>
      <c r="AI1326" s="13"/>
      <c r="AJ1326" s="13"/>
      <c r="AK1326" s="13"/>
      <c r="AL1326" s="13"/>
      <c r="AM1326" s="13"/>
      <c r="AN1326" s="13"/>
      <c r="AO1326" s="13"/>
      <c r="AP1326" s="13"/>
      <c r="AQ1326" s="13"/>
      <c r="AR1326" s="13"/>
      <c r="AS1326" s="13"/>
      <c r="AT1326" s="13"/>
      <c r="AU1326" s="4"/>
    </row>
    <row r="1327" spans="1:47" s="2" customFormat="1" ht="15.95" customHeight="1" x14ac:dyDescent="0.2">
      <c r="A1327" s="27" t="s">
        <v>93</v>
      </c>
      <c r="B1327" s="134">
        <v>44703</v>
      </c>
      <c r="C1327" s="134">
        <v>47041</v>
      </c>
      <c r="D1327" s="134">
        <v>48807</v>
      </c>
      <c r="E1327" s="134">
        <v>52814</v>
      </c>
      <c r="F1327" s="134">
        <v>8111</v>
      </c>
      <c r="G1327" s="135">
        <v>0.18099999999999999</v>
      </c>
      <c r="H1327" s="44"/>
      <c r="I1327" s="13"/>
      <c r="J1327" s="13"/>
      <c r="K1327" s="13"/>
      <c r="L1327" s="13"/>
      <c r="M1327" s="13"/>
      <c r="N1327" s="13"/>
      <c r="O1327" s="13"/>
      <c r="P1327" s="13"/>
      <c r="Q1327" s="13"/>
      <c r="R1327" s="13"/>
      <c r="S1327" s="13"/>
      <c r="T1327" s="13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  <c r="AF1327" s="13"/>
      <c r="AG1327" s="13"/>
      <c r="AH1327" s="13"/>
      <c r="AI1327" s="13"/>
      <c r="AJ1327" s="13"/>
      <c r="AK1327" s="13"/>
      <c r="AL1327" s="13"/>
      <c r="AM1327" s="13"/>
      <c r="AN1327" s="13"/>
      <c r="AO1327" s="13"/>
      <c r="AP1327" s="13"/>
      <c r="AQ1327" s="13"/>
      <c r="AR1327" s="13"/>
      <c r="AS1327" s="13"/>
      <c r="AT1327" s="13"/>
      <c r="AU1327" s="4"/>
    </row>
    <row r="1328" spans="1:47" s="2" customFormat="1" ht="15.95" customHeight="1" x14ac:dyDescent="0.2">
      <c r="A1328" s="164"/>
      <c r="B1328" s="164"/>
      <c r="C1328" s="164"/>
      <c r="D1328" s="164"/>
      <c r="E1328" s="164"/>
      <c r="F1328" s="164"/>
      <c r="G1328" s="164"/>
      <c r="H1328" s="13"/>
      <c r="I1328" s="13"/>
      <c r="J1328" s="13"/>
      <c r="K1328" s="13"/>
      <c r="L1328" s="13"/>
      <c r="M1328" s="13"/>
      <c r="N1328" s="13"/>
      <c r="O1328" s="13"/>
      <c r="P1328" s="13"/>
      <c r="Q1328" s="13"/>
      <c r="R1328" s="13"/>
      <c r="S1328" s="13"/>
      <c r="T1328" s="13"/>
      <c r="U1328" s="13"/>
      <c r="V1328" s="13"/>
      <c r="W1328" s="13"/>
      <c r="X1328" s="13"/>
      <c r="Y1328" s="13"/>
      <c r="Z1328" s="13"/>
      <c r="AA1328" s="13"/>
      <c r="AB1328" s="13"/>
      <c r="AC1328" s="13"/>
      <c r="AD1328" s="13"/>
      <c r="AE1328" s="13"/>
      <c r="AF1328" s="13"/>
      <c r="AG1328" s="13"/>
      <c r="AH1328" s="13"/>
      <c r="AI1328" s="13"/>
      <c r="AJ1328" s="13"/>
      <c r="AK1328" s="13"/>
      <c r="AL1328" s="13"/>
      <c r="AM1328" s="13"/>
      <c r="AN1328" s="13"/>
      <c r="AO1328" s="13"/>
      <c r="AP1328" s="13"/>
      <c r="AQ1328" s="13"/>
      <c r="AR1328" s="13"/>
      <c r="AS1328" s="13"/>
      <c r="AT1328" s="13"/>
      <c r="AU1328" s="4"/>
    </row>
    <row r="1329" spans="1:47" s="2" customFormat="1" ht="15.95" customHeight="1" x14ac:dyDescent="0.2">
      <c r="A1329" s="147" t="s">
        <v>320</v>
      </c>
      <c r="B1329" s="147"/>
      <c r="C1329" s="147"/>
      <c r="D1329" s="147"/>
      <c r="E1329" s="147"/>
      <c r="F1329" s="147"/>
      <c r="G1329" s="147"/>
      <c r="H1329" s="13"/>
      <c r="I1329" s="13"/>
      <c r="J1329" s="13"/>
      <c r="K1329" s="13"/>
      <c r="L1329" s="13"/>
      <c r="M1329" s="13"/>
      <c r="N1329" s="13"/>
      <c r="O1329" s="13"/>
      <c r="P1329" s="13"/>
      <c r="Q1329" s="13"/>
      <c r="R1329" s="13"/>
      <c r="S1329" s="13"/>
      <c r="T1329" s="13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  <c r="AE1329" s="13"/>
      <c r="AF1329" s="13"/>
      <c r="AG1329" s="13"/>
      <c r="AH1329" s="13"/>
      <c r="AI1329" s="13"/>
      <c r="AJ1329" s="13"/>
      <c r="AK1329" s="13"/>
      <c r="AL1329" s="13"/>
      <c r="AM1329" s="13"/>
      <c r="AN1329" s="13"/>
      <c r="AO1329" s="13"/>
      <c r="AP1329" s="13"/>
      <c r="AQ1329" s="13"/>
      <c r="AR1329" s="13"/>
      <c r="AS1329" s="13"/>
      <c r="AT1329" s="13"/>
      <c r="AU1329" s="4"/>
    </row>
    <row r="1330" spans="1:47" s="2" customFormat="1" ht="15.95" customHeight="1" x14ac:dyDescent="0.2">
      <c r="A1330" s="152" t="s">
        <v>15</v>
      </c>
      <c r="B1330" s="152">
        <v>2010</v>
      </c>
      <c r="C1330" s="152">
        <v>2012</v>
      </c>
      <c r="D1330" s="152">
        <v>2014</v>
      </c>
      <c r="E1330" s="152">
        <v>2016</v>
      </c>
      <c r="F1330" s="152" t="s">
        <v>318</v>
      </c>
      <c r="G1330" s="158" t="s">
        <v>257</v>
      </c>
      <c r="H1330" s="44"/>
      <c r="I1330" s="13"/>
      <c r="J1330" s="13"/>
      <c r="K1330" s="13"/>
      <c r="L1330" s="13"/>
      <c r="M1330" s="13"/>
      <c r="N1330" s="13"/>
      <c r="O1330" s="13"/>
      <c r="P1330" s="13"/>
      <c r="Q1330" s="13"/>
      <c r="R1330" s="13"/>
      <c r="S1330" s="13"/>
      <c r="T1330" s="13"/>
      <c r="U1330" s="13"/>
      <c r="V1330" s="13"/>
      <c r="W1330" s="13"/>
      <c r="X1330" s="13"/>
      <c r="Y1330" s="13"/>
      <c r="Z1330" s="13"/>
      <c r="AA1330" s="13"/>
      <c r="AB1330" s="13"/>
      <c r="AC1330" s="13"/>
      <c r="AD1330" s="13"/>
      <c r="AE1330" s="13"/>
      <c r="AF1330" s="13"/>
      <c r="AG1330" s="13"/>
      <c r="AH1330" s="13"/>
      <c r="AI1330" s="13"/>
      <c r="AJ1330" s="13"/>
      <c r="AK1330" s="13"/>
      <c r="AL1330" s="13"/>
      <c r="AM1330" s="13"/>
      <c r="AN1330" s="13"/>
      <c r="AO1330" s="13"/>
      <c r="AP1330" s="13"/>
      <c r="AQ1330" s="13"/>
      <c r="AR1330" s="13"/>
      <c r="AS1330" s="13"/>
      <c r="AT1330" s="13"/>
      <c r="AU1330" s="4"/>
    </row>
    <row r="1331" spans="1:47" s="2" customFormat="1" ht="15.95" customHeight="1" x14ac:dyDescent="0.2">
      <c r="A1331" s="163"/>
      <c r="B1331" s="163"/>
      <c r="C1331" s="163"/>
      <c r="D1331" s="163"/>
      <c r="E1331" s="163"/>
      <c r="F1331" s="163"/>
      <c r="G1331" s="159"/>
      <c r="H1331" s="44"/>
      <c r="I1331" s="13"/>
      <c r="J1331" s="13"/>
      <c r="K1331" s="13"/>
      <c r="L1331" s="13"/>
      <c r="M1331" s="13"/>
      <c r="N1331" s="13"/>
      <c r="O1331" s="13"/>
      <c r="P1331" s="13"/>
      <c r="Q1331" s="13"/>
      <c r="R1331" s="13"/>
      <c r="S1331" s="13"/>
      <c r="T1331" s="13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F1331" s="13"/>
      <c r="AG1331" s="13"/>
      <c r="AH1331" s="13"/>
      <c r="AI1331" s="13"/>
      <c r="AJ1331" s="13"/>
      <c r="AK1331" s="13"/>
      <c r="AL1331" s="13"/>
      <c r="AM1331" s="13"/>
      <c r="AN1331" s="13"/>
      <c r="AO1331" s="13"/>
      <c r="AP1331" s="13"/>
      <c r="AQ1331" s="13"/>
      <c r="AR1331" s="13"/>
      <c r="AS1331" s="13"/>
      <c r="AT1331" s="13"/>
      <c r="AU1331" s="4"/>
    </row>
    <row r="1332" spans="1:47" s="2" customFormat="1" ht="15.95" customHeight="1" x14ac:dyDescent="0.2">
      <c r="A1332" s="153"/>
      <c r="B1332" s="153"/>
      <c r="C1332" s="153"/>
      <c r="D1332" s="153"/>
      <c r="E1332" s="153"/>
      <c r="F1332" s="153"/>
      <c r="G1332" s="160"/>
      <c r="H1332" s="44"/>
      <c r="I1332" s="13"/>
      <c r="J1332" s="13"/>
      <c r="K1332" s="13"/>
      <c r="L1332" s="13"/>
      <c r="M1332" s="13"/>
      <c r="N1332" s="13"/>
      <c r="O1332" s="13"/>
      <c r="P1332" s="13"/>
      <c r="Q1332" s="13"/>
      <c r="R1332" s="13"/>
      <c r="S1332" s="13"/>
      <c r="T1332" s="13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F1332" s="13"/>
      <c r="AG1332" s="13"/>
      <c r="AH1332" s="13"/>
      <c r="AI1332" s="13"/>
      <c r="AJ1332" s="13"/>
      <c r="AK1332" s="13"/>
      <c r="AL1332" s="13"/>
      <c r="AM1332" s="13"/>
      <c r="AN1332" s="13"/>
      <c r="AO1332" s="13"/>
      <c r="AP1332" s="13"/>
      <c r="AQ1332" s="13"/>
      <c r="AR1332" s="13"/>
      <c r="AS1332" s="13"/>
      <c r="AT1332" s="13"/>
      <c r="AU1332" s="4"/>
    </row>
    <row r="1333" spans="1:47" s="2" customFormat="1" ht="15.95" customHeight="1" x14ac:dyDescent="0.2">
      <c r="A1333" s="5" t="s">
        <v>94</v>
      </c>
      <c r="B1333" s="134">
        <v>32247</v>
      </c>
      <c r="C1333" s="134">
        <v>34719</v>
      </c>
      <c r="D1333" s="134">
        <v>36624</v>
      </c>
      <c r="E1333" s="134">
        <v>40110</v>
      </c>
      <c r="F1333" s="134">
        <v>7863</v>
      </c>
      <c r="G1333" s="135">
        <v>0.24399999999999999</v>
      </c>
      <c r="H1333" s="44"/>
      <c r="I1333" s="13"/>
      <c r="J1333" s="13"/>
      <c r="K1333" s="13"/>
      <c r="L1333" s="13"/>
      <c r="M1333" s="13"/>
      <c r="N1333" s="13"/>
      <c r="O1333" s="13"/>
      <c r="P1333" s="13"/>
      <c r="Q1333" s="13"/>
      <c r="R1333" s="13"/>
      <c r="S1333" s="13"/>
      <c r="T1333" s="13"/>
      <c r="U1333" s="13"/>
      <c r="V1333" s="13"/>
      <c r="W1333" s="13"/>
      <c r="X1333" s="13"/>
      <c r="Y1333" s="13"/>
      <c r="Z1333" s="13"/>
      <c r="AA1333" s="13"/>
      <c r="AB1333" s="13"/>
      <c r="AC1333" s="13"/>
      <c r="AD1333" s="13"/>
      <c r="AE1333" s="13"/>
      <c r="AF1333" s="13"/>
      <c r="AG1333" s="13"/>
      <c r="AH1333" s="13"/>
      <c r="AI1333" s="13"/>
      <c r="AJ1333" s="13"/>
      <c r="AK1333" s="13"/>
      <c r="AL1333" s="13"/>
      <c r="AM1333" s="13"/>
      <c r="AN1333" s="13"/>
      <c r="AO1333" s="13"/>
      <c r="AP1333" s="13"/>
      <c r="AQ1333" s="13"/>
      <c r="AR1333" s="13"/>
      <c r="AS1333" s="13"/>
      <c r="AT1333" s="13"/>
      <c r="AU1333" s="4"/>
    </row>
    <row r="1334" spans="1:47" s="2" customFormat="1" ht="15.95" customHeight="1" x14ac:dyDescent="0.2">
      <c r="A1334" s="26" t="s">
        <v>95</v>
      </c>
      <c r="B1334" s="134">
        <v>28141</v>
      </c>
      <c r="C1334" s="134">
        <v>30079</v>
      </c>
      <c r="D1334" s="134">
        <v>31519</v>
      </c>
      <c r="E1334" s="134">
        <v>33435</v>
      </c>
      <c r="F1334" s="134">
        <v>5294</v>
      </c>
      <c r="G1334" s="135">
        <v>0.188</v>
      </c>
      <c r="H1334" s="44"/>
      <c r="I1334" s="13"/>
      <c r="J1334" s="13"/>
      <c r="K1334" s="13"/>
      <c r="L1334" s="13"/>
      <c r="M1334" s="13"/>
      <c r="N1334" s="13"/>
      <c r="O1334" s="13"/>
      <c r="P1334" s="13"/>
      <c r="Q1334" s="13"/>
      <c r="R1334" s="13"/>
      <c r="S1334" s="13"/>
      <c r="T1334" s="13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F1334" s="13"/>
      <c r="AG1334" s="13"/>
      <c r="AH1334" s="13"/>
      <c r="AI1334" s="13"/>
      <c r="AJ1334" s="13"/>
      <c r="AK1334" s="13"/>
      <c r="AL1334" s="13"/>
      <c r="AM1334" s="13"/>
      <c r="AN1334" s="13"/>
      <c r="AO1334" s="13"/>
      <c r="AP1334" s="13"/>
      <c r="AQ1334" s="13"/>
      <c r="AR1334" s="13"/>
      <c r="AS1334" s="13"/>
      <c r="AT1334" s="13"/>
      <c r="AU1334" s="4"/>
    </row>
    <row r="1335" spans="1:47" s="2" customFormat="1" ht="15.95" customHeight="1" x14ac:dyDescent="0.2">
      <c r="A1335" s="27" t="s">
        <v>2</v>
      </c>
      <c r="B1335" s="102">
        <v>33966</v>
      </c>
      <c r="C1335" s="102">
        <v>37400</v>
      </c>
      <c r="D1335" s="102">
        <v>39214</v>
      </c>
      <c r="E1335" s="102">
        <v>38699</v>
      </c>
      <c r="F1335" s="84">
        <v>4733</v>
      </c>
      <c r="G1335" s="103">
        <v>0.1393452275805217</v>
      </c>
      <c r="H1335" s="44"/>
      <c r="I1335" s="13"/>
      <c r="J1335" s="13"/>
      <c r="K1335" s="13"/>
      <c r="L1335" s="13"/>
      <c r="M1335" s="13"/>
      <c r="N1335" s="13"/>
      <c r="O1335" s="13"/>
      <c r="P1335" s="13"/>
      <c r="Q1335" s="13"/>
      <c r="R1335" s="13"/>
      <c r="S1335" s="13"/>
      <c r="T1335" s="13"/>
      <c r="U1335" s="13"/>
      <c r="V1335" s="13"/>
      <c r="W1335" s="13"/>
      <c r="X1335" s="13"/>
      <c r="Y1335" s="13"/>
      <c r="Z1335" s="13"/>
      <c r="AA1335" s="13"/>
      <c r="AB1335" s="13"/>
      <c r="AC1335" s="13"/>
      <c r="AD1335" s="13"/>
      <c r="AE1335" s="13"/>
      <c r="AF1335" s="13"/>
      <c r="AG1335" s="13"/>
      <c r="AH1335" s="13"/>
      <c r="AI1335" s="13"/>
      <c r="AJ1335" s="13"/>
      <c r="AK1335" s="13"/>
      <c r="AL1335" s="13"/>
      <c r="AM1335" s="13"/>
      <c r="AN1335" s="13"/>
      <c r="AO1335" s="13"/>
      <c r="AP1335" s="13"/>
      <c r="AQ1335" s="13"/>
      <c r="AR1335" s="13"/>
      <c r="AS1335" s="13"/>
      <c r="AT1335" s="13"/>
      <c r="AU1335" s="4"/>
    </row>
    <row r="1336" spans="1:47" s="2" customFormat="1" ht="15.95" customHeight="1" x14ac:dyDescent="0.2">
      <c r="A1336" s="161" t="s">
        <v>240</v>
      </c>
      <c r="B1336" s="161"/>
      <c r="C1336" s="161"/>
      <c r="D1336" s="161"/>
      <c r="E1336" s="161"/>
      <c r="F1336" s="161"/>
      <c r="G1336" s="161"/>
      <c r="H1336" s="13"/>
      <c r="I1336" s="13"/>
      <c r="J1336" s="13"/>
      <c r="K1336" s="13"/>
      <c r="L1336" s="13"/>
      <c r="M1336" s="13"/>
      <c r="N1336" s="13"/>
      <c r="O1336" s="13"/>
      <c r="P1336" s="13"/>
      <c r="Q1336" s="13"/>
      <c r="R1336" s="13"/>
      <c r="S1336" s="13"/>
      <c r="T1336" s="13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  <c r="AE1336" s="13"/>
      <c r="AF1336" s="13"/>
      <c r="AG1336" s="13"/>
      <c r="AH1336" s="13"/>
      <c r="AI1336" s="13"/>
      <c r="AJ1336" s="13"/>
      <c r="AK1336" s="13"/>
      <c r="AL1336" s="13"/>
      <c r="AM1336" s="13"/>
      <c r="AN1336" s="13"/>
      <c r="AO1336" s="13"/>
      <c r="AP1336" s="13"/>
      <c r="AQ1336" s="13"/>
      <c r="AR1336" s="13"/>
      <c r="AS1336" s="13"/>
      <c r="AT1336" s="13"/>
      <c r="AU1336" s="4"/>
    </row>
    <row r="1337" spans="1:47" s="2" customFormat="1" ht="15.95" customHeight="1" x14ac:dyDescent="0.2">
      <c r="A1337" s="140" t="s">
        <v>169</v>
      </c>
      <c r="B1337" s="140"/>
      <c r="C1337" s="140"/>
      <c r="D1337" s="140"/>
      <c r="E1337" s="140"/>
      <c r="F1337" s="140"/>
      <c r="G1337" s="140"/>
      <c r="H1337" s="13"/>
      <c r="I1337" s="13"/>
      <c r="J1337" s="13"/>
      <c r="K1337" s="13"/>
      <c r="L1337" s="13"/>
      <c r="M1337" s="13"/>
      <c r="N1337" s="13"/>
      <c r="O1337" s="13"/>
      <c r="P1337" s="13"/>
      <c r="Q1337" s="13"/>
      <c r="R1337" s="13"/>
      <c r="S1337" s="13"/>
      <c r="T1337" s="13"/>
      <c r="U1337" s="13"/>
      <c r="V1337" s="13"/>
      <c r="W1337" s="13"/>
      <c r="X1337" s="13"/>
      <c r="Y1337" s="13"/>
      <c r="Z1337" s="13"/>
      <c r="AA1337" s="13"/>
      <c r="AB1337" s="13"/>
      <c r="AC1337" s="13"/>
      <c r="AD1337" s="13"/>
      <c r="AE1337" s="13"/>
      <c r="AF1337" s="13"/>
      <c r="AG1337" s="13"/>
      <c r="AH1337" s="13"/>
      <c r="AI1337" s="13"/>
      <c r="AJ1337" s="13"/>
      <c r="AK1337" s="13"/>
      <c r="AL1337" s="13"/>
      <c r="AM1337" s="13"/>
      <c r="AN1337" s="13"/>
      <c r="AO1337" s="13"/>
      <c r="AP1337" s="13"/>
      <c r="AQ1337" s="13"/>
      <c r="AR1337" s="13"/>
      <c r="AS1337" s="13"/>
      <c r="AT1337" s="13"/>
      <c r="AU1337" s="4"/>
    </row>
    <row r="1338" spans="1:47" s="2" customFormat="1" ht="15.95" customHeight="1" x14ac:dyDescent="0.2">
      <c r="A1338" s="166"/>
      <c r="B1338" s="166"/>
      <c r="C1338" s="166"/>
      <c r="D1338" s="166"/>
      <c r="E1338" s="166"/>
      <c r="F1338" s="166"/>
      <c r="G1338" s="166"/>
      <c r="H1338" s="13"/>
      <c r="I1338" s="13"/>
      <c r="J1338" s="13"/>
      <c r="K1338" s="13"/>
      <c r="L1338" s="13"/>
      <c r="M1338" s="13"/>
      <c r="N1338" s="13"/>
      <c r="O1338" s="13"/>
      <c r="P1338" s="13"/>
      <c r="Q1338" s="13"/>
      <c r="R1338" s="13"/>
      <c r="S1338" s="13"/>
      <c r="T1338" s="13"/>
      <c r="U1338" s="13"/>
      <c r="V1338" s="13"/>
      <c r="W1338" s="13"/>
      <c r="X1338" s="13"/>
      <c r="Y1338" s="13"/>
      <c r="Z1338" s="13"/>
      <c r="AA1338" s="13"/>
      <c r="AB1338" s="13"/>
      <c r="AC1338" s="13"/>
      <c r="AD1338" s="13"/>
      <c r="AE1338" s="13"/>
      <c r="AF1338" s="13"/>
      <c r="AG1338" s="13"/>
      <c r="AH1338" s="13"/>
      <c r="AI1338" s="13"/>
      <c r="AJ1338" s="13"/>
      <c r="AK1338" s="13"/>
      <c r="AL1338" s="13"/>
      <c r="AM1338" s="13"/>
      <c r="AN1338" s="13"/>
      <c r="AO1338" s="13"/>
      <c r="AP1338" s="13"/>
      <c r="AQ1338" s="13"/>
      <c r="AR1338" s="13"/>
      <c r="AS1338" s="13"/>
      <c r="AT1338" s="13"/>
      <c r="AU1338" s="4"/>
    </row>
    <row r="1339" spans="1:47" s="2" customFormat="1" ht="15.95" customHeight="1" x14ac:dyDescent="0.2">
      <c r="A1339" s="147" t="s">
        <v>278</v>
      </c>
      <c r="B1339" s="147"/>
      <c r="C1339" s="140"/>
      <c r="D1339" s="140"/>
      <c r="E1339" s="140"/>
      <c r="F1339" s="140"/>
      <c r="G1339" s="140"/>
      <c r="H1339" s="13"/>
      <c r="I1339" s="13"/>
      <c r="J1339" s="13"/>
      <c r="K1339" s="13"/>
      <c r="L1339" s="13"/>
      <c r="M1339" s="13"/>
      <c r="N1339" s="13"/>
      <c r="O1339" s="13"/>
      <c r="P1339" s="13"/>
      <c r="Q1339" s="13"/>
      <c r="R1339" s="13"/>
      <c r="S1339" s="13"/>
      <c r="T1339" s="13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F1339" s="13"/>
      <c r="AG1339" s="13"/>
      <c r="AH1339" s="13"/>
      <c r="AI1339" s="13"/>
      <c r="AJ1339" s="13"/>
      <c r="AK1339" s="13"/>
      <c r="AL1339" s="13"/>
      <c r="AM1339" s="13"/>
      <c r="AN1339" s="13"/>
      <c r="AO1339" s="13"/>
      <c r="AP1339" s="13"/>
      <c r="AQ1339" s="13"/>
      <c r="AR1339" s="13"/>
      <c r="AS1339" s="13"/>
      <c r="AT1339" s="13"/>
      <c r="AU1339" s="4"/>
    </row>
    <row r="1340" spans="1:47" s="2" customFormat="1" ht="15.95" customHeight="1" x14ac:dyDescent="0.2">
      <c r="A1340" s="141" t="s">
        <v>15</v>
      </c>
      <c r="B1340" s="158" t="s">
        <v>261</v>
      </c>
      <c r="C1340" s="44"/>
      <c r="D1340" s="13"/>
      <c r="E1340" s="13"/>
      <c r="F1340" s="13"/>
      <c r="G1340" s="13"/>
      <c r="H1340" s="13"/>
      <c r="I1340" s="13"/>
      <c r="J1340" s="13"/>
      <c r="K1340" s="13"/>
      <c r="L1340" s="13"/>
      <c r="M1340" s="13"/>
      <c r="N1340" s="13"/>
      <c r="O1340" s="13"/>
      <c r="P1340" s="13"/>
      <c r="Q1340" s="13"/>
      <c r="R1340" s="13"/>
      <c r="S1340" s="13"/>
      <c r="T1340" s="13"/>
      <c r="U1340" s="13"/>
      <c r="V1340" s="13"/>
      <c r="W1340" s="13"/>
      <c r="X1340" s="13"/>
      <c r="Y1340" s="13"/>
      <c r="Z1340" s="13"/>
      <c r="AA1340" s="13"/>
      <c r="AB1340" s="13"/>
      <c r="AC1340" s="13"/>
      <c r="AD1340" s="13"/>
      <c r="AE1340" s="13"/>
      <c r="AF1340" s="13"/>
      <c r="AG1340" s="13"/>
      <c r="AH1340" s="13"/>
      <c r="AI1340" s="13"/>
      <c r="AJ1340" s="13"/>
      <c r="AK1340" s="13"/>
      <c r="AL1340" s="13"/>
      <c r="AM1340" s="13"/>
      <c r="AN1340" s="13"/>
      <c r="AO1340" s="13"/>
      <c r="AP1340" s="4"/>
    </row>
    <row r="1341" spans="1:47" s="2" customFormat="1" ht="15.95" customHeight="1" x14ac:dyDescent="0.2">
      <c r="A1341" s="141"/>
      <c r="B1341" s="159"/>
      <c r="C1341" s="44"/>
      <c r="D1341" s="13"/>
      <c r="E1341" s="13"/>
      <c r="F1341" s="13"/>
      <c r="G1341" s="13"/>
      <c r="H1341" s="13"/>
      <c r="I1341" s="13"/>
      <c r="J1341" s="13"/>
      <c r="K1341" s="13"/>
      <c r="L1341" s="13"/>
      <c r="M1341" s="13"/>
      <c r="N1341" s="13"/>
      <c r="O1341" s="13"/>
      <c r="P1341" s="13"/>
      <c r="Q1341" s="13"/>
      <c r="R1341" s="13"/>
      <c r="S1341" s="13"/>
      <c r="T1341" s="13"/>
      <c r="U1341" s="13"/>
      <c r="V1341" s="13"/>
      <c r="W1341" s="13"/>
      <c r="X1341" s="13"/>
      <c r="Y1341" s="13"/>
      <c r="Z1341" s="13"/>
      <c r="AA1341" s="13"/>
      <c r="AB1341" s="13"/>
      <c r="AC1341" s="13"/>
      <c r="AD1341" s="13"/>
      <c r="AE1341" s="13"/>
      <c r="AF1341" s="13"/>
      <c r="AG1341" s="13"/>
      <c r="AH1341" s="13"/>
      <c r="AI1341" s="13"/>
      <c r="AJ1341" s="13"/>
      <c r="AK1341" s="13"/>
      <c r="AL1341" s="13"/>
      <c r="AM1341" s="13"/>
      <c r="AN1341" s="13"/>
      <c r="AO1341" s="13"/>
      <c r="AP1341" s="4"/>
    </row>
    <row r="1342" spans="1:47" s="2" customFormat="1" ht="15.95" customHeight="1" x14ac:dyDescent="0.2">
      <c r="A1342" s="141"/>
      <c r="B1342" s="160"/>
      <c r="C1342" s="44"/>
      <c r="D1342" s="13"/>
      <c r="E1342" s="13"/>
      <c r="F1342" s="13"/>
      <c r="G1342" s="13"/>
      <c r="H1342" s="13"/>
      <c r="I1342" s="13"/>
      <c r="J1342" s="13"/>
      <c r="K1342" s="13"/>
      <c r="L1342" s="13"/>
      <c r="M1342" s="13"/>
      <c r="N1342" s="13"/>
      <c r="O1342" s="13"/>
      <c r="P1342" s="13"/>
      <c r="Q1342" s="13"/>
      <c r="R1342" s="13"/>
      <c r="S1342" s="13"/>
      <c r="T1342" s="13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F1342" s="13"/>
      <c r="AG1342" s="13"/>
      <c r="AH1342" s="13"/>
      <c r="AI1342" s="13"/>
      <c r="AJ1342" s="13"/>
      <c r="AK1342" s="13"/>
      <c r="AL1342" s="13"/>
      <c r="AM1342" s="13"/>
      <c r="AN1342" s="13"/>
      <c r="AO1342" s="13"/>
      <c r="AP1342" s="4"/>
    </row>
    <row r="1343" spans="1:47" s="2" customFormat="1" ht="15.95" customHeight="1" x14ac:dyDescent="0.2">
      <c r="A1343" s="5" t="s">
        <v>16</v>
      </c>
      <c r="B1343" s="134">
        <v>1567</v>
      </c>
      <c r="C1343" s="44"/>
      <c r="D1343" s="13"/>
      <c r="E1343" s="13"/>
      <c r="F1343" s="13"/>
      <c r="G1343" s="13"/>
      <c r="H1343" s="13"/>
      <c r="I1343" s="13"/>
      <c r="J1343" s="13"/>
      <c r="K1343" s="13"/>
      <c r="L1343" s="13"/>
      <c r="M1343" s="13"/>
      <c r="N1343" s="13"/>
      <c r="O1343" s="13"/>
      <c r="P1343" s="13"/>
      <c r="Q1343" s="13"/>
      <c r="R1343" s="13"/>
      <c r="S1343" s="13"/>
      <c r="T1343" s="13"/>
      <c r="U1343" s="13"/>
      <c r="V1343" s="13"/>
      <c r="W1343" s="13"/>
      <c r="X1343" s="13"/>
      <c r="Y1343" s="13"/>
      <c r="Z1343" s="13"/>
      <c r="AA1343" s="13"/>
      <c r="AB1343" s="13"/>
      <c r="AC1343" s="13"/>
      <c r="AD1343" s="13"/>
      <c r="AE1343" s="13"/>
      <c r="AF1343" s="13"/>
      <c r="AG1343" s="13"/>
      <c r="AH1343" s="13"/>
      <c r="AI1343" s="13"/>
      <c r="AJ1343" s="13"/>
      <c r="AK1343" s="13"/>
      <c r="AL1343" s="13"/>
      <c r="AM1343" s="13"/>
      <c r="AN1343" s="13"/>
      <c r="AO1343" s="13"/>
      <c r="AP1343" s="4"/>
    </row>
    <row r="1344" spans="1:47" s="2" customFormat="1" ht="15.95" customHeight="1" x14ac:dyDescent="0.2">
      <c r="A1344" s="26" t="s">
        <v>17</v>
      </c>
      <c r="B1344" s="134">
        <v>925</v>
      </c>
      <c r="C1344" s="44"/>
      <c r="D1344" s="13"/>
      <c r="E1344" s="13"/>
      <c r="F1344" s="13"/>
      <c r="G1344" s="13"/>
      <c r="H1344" s="13"/>
      <c r="I1344" s="13"/>
      <c r="J1344" s="13"/>
      <c r="K1344" s="13"/>
      <c r="L1344" s="13"/>
      <c r="M1344" s="13"/>
      <c r="N1344" s="13"/>
      <c r="O1344" s="13"/>
      <c r="P1344" s="13"/>
      <c r="Q1344" s="13"/>
      <c r="R1344" s="13"/>
      <c r="S1344" s="13"/>
      <c r="T1344" s="13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13"/>
      <c r="AE1344" s="13"/>
      <c r="AF1344" s="13"/>
      <c r="AG1344" s="13"/>
      <c r="AH1344" s="13"/>
      <c r="AI1344" s="13"/>
      <c r="AJ1344" s="13"/>
      <c r="AK1344" s="13"/>
      <c r="AL1344" s="13"/>
      <c r="AM1344" s="13"/>
      <c r="AN1344" s="13"/>
      <c r="AO1344" s="13"/>
      <c r="AP1344" s="4"/>
    </row>
    <row r="1345" spans="1:42" s="2" customFormat="1" ht="15.95" customHeight="1" x14ac:dyDescent="0.2">
      <c r="A1345" s="26" t="s">
        <v>18</v>
      </c>
      <c r="B1345" s="134">
        <v>6265</v>
      </c>
      <c r="C1345" s="44"/>
      <c r="D1345" s="13"/>
      <c r="E1345" s="13"/>
      <c r="F1345" s="13"/>
      <c r="G1345" s="13"/>
      <c r="H1345" s="13"/>
      <c r="I1345" s="13"/>
      <c r="J1345" s="13"/>
      <c r="K1345" s="13"/>
      <c r="L1345" s="13"/>
      <c r="M1345" s="13"/>
      <c r="N1345" s="13"/>
      <c r="O1345" s="13"/>
      <c r="P1345" s="13"/>
      <c r="Q1345" s="13"/>
      <c r="R1345" s="13"/>
      <c r="S1345" s="13"/>
      <c r="T1345" s="13"/>
      <c r="U1345" s="13"/>
      <c r="V1345" s="13"/>
      <c r="W1345" s="13"/>
      <c r="X1345" s="13"/>
      <c r="Y1345" s="13"/>
      <c r="Z1345" s="13"/>
      <c r="AA1345" s="13"/>
      <c r="AB1345" s="13"/>
      <c r="AC1345" s="13"/>
      <c r="AD1345" s="13"/>
      <c r="AE1345" s="13"/>
      <c r="AF1345" s="13"/>
      <c r="AG1345" s="13"/>
      <c r="AH1345" s="13"/>
      <c r="AI1345" s="13"/>
      <c r="AJ1345" s="13"/>
      <c r="AK1345" s="13"/>
      <c r="AL1345" s="13"/>
      <c r="AM1345" s="13"/>
      <c r="AN1345" s="13"/>
      <c r="AO1345" s="13"/>
      <c r="AP1345" s="4"/>
    </row>
    <row r="1346" spans="1:42" s="2" customFormat="1" ht="15.95" customHeight="1" x14ac:dyDescent="0.2">
      <c r="A1346" s="26" t="s">
        <v>19</v>
      </c>
      <c r="B1346" s="134">
        <v>2567</v>
      </c>
      <c r="C1346" s="44"/>
      <c r="D1346" s="13"/>
      <c r="E1346" s="13"/>
      <c r="F1346" s="13"/>
      <c r="G1346" s="13"/>
      <c r="H1346" s="13"/>
      <c r="I1346" s="13"/>
      <c r="J1346" s="13"/>
      <c r="K1346" s="13"/>
      <c r="L1346" s="13"/>
      <c r="M1346" s="13"/>
      <c r="N1346" s="13"/>
      <c r="O1346" s="13"/>
      <c r="P1346" s="13"/>
      <c r="Q1346" s="13"/>
      <c r="R1346" s="13"/>
      <c r="S1346" s="13"/>
      <c r="T1346" s="13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  <c r="AE1346" s="13"/>
      <c r="AF1346" s="13"/>
      <c r="AG1346" s="13"/>
      <c r="AH1346" s="13"/>
      <c r="AI1346" s="13"/>
      <c r="AJ1346" s="13"/>
      <c r="AK1346" s="13"/>
      <c r="AL1346" s="13"/>
      <c r="AM1346" s="13"/>
      <c r="AN1346" s="13"/>
      <c r="AO1346" s="13"/>
      <c r="AP1346" s="4"/>
    </row>
    <row r="1347" spans="1:42" s="2" customFormat="1" ht="15.95" customHeight="1" x14ac:dyDescent="0.2">
      <c r="A1347" s="39" t="s">
        <v>20</v>
      </c>
      <c r="B1347" s="134">
        <v>1991</v>
      </c>
      <c r="C1347" s="44"/>
      <c r="D1347" s="13"/>
      <c r="E1347" s="13"/>
      <c r="F1347" s="13"/>
      <c r="G1347" s="13"/>
      <c r="H1347" s="13"/>
      <c r="I1347" s="13"/>
      <c r="J1347" s="13"/>
      <c r="K1347" s="13"/>
      <c r="L1347" s="13"/>
      <c r="M1347" s="13"/>
      <c r="N1347" s="13"/>
      <c r="O1347" s="13"/>
      <c r="P1347" s="13"/>
      <c r="Q1347" s="13"/>
      <c r="R1347" s="13"/>
      <c r="S1347" s="13"/>
      <c r="T1347" s="13"/>
      <c r="U1347" s="13"/>
      <c r="V1347" s="13"/>
      <c r="W1347" s="13"/>
      <c r="X1347" s="13"/>
      <c r="Y1347" s="13"/>
      <c r="Z1347" s="13"/>
      <c r="AA1347" s="13"/>
      <c r="AB1347" s="13"/>
      <c r="AC1347" s="13"/>
      <c r="AD1347" s="13"/>
      <c r="AE1347" s="13"/>
      <c r="AF1347" s="13"/>
      <c r="AG1347" s="13"/>
      <c r="AH1347" s="13"/>
      <c r="AI1347" s="13"/>
      <c r="AJ1347" s="13"/>
      <c r="AK1347" s="13"/>
      <c r="AL1347" s="13"/>
      <c r="AM1347" s="13"/>
      <c r="AN1347" s="13"/>
      <c r="AO1347" s="13"/>
      <c r="AP1347" s="4"/>
    </row>
    <row r="1348" spans="1:42" s="2" customFormat="1" ht="15.95" customHeight="1" x14ac:dyDescent="0.2">
      <c r="A1348" s="26" t="s">
        <v>21</v>
      </c>
      <c r="B1348" s="134">
        <v>1357</v>
      </c>
      <c r="C1348" s="44"/>
      <c r="D1348" s="13"/>
      <c r="E1348" s="13"/>
      <c r="F1348" s="13"/>
      <c r="G1348" s="13"/>
      <c r="H1348" s="13"/>
      <c r="I1348" s="13"/>
      <c r="J1348" s="13"/>
      <c r="K1348" s="13"/>
      <c r="L1348" s="13"/>
      <c r="M1348" s="13"/>
      <c r="N1348" s="13"/>
      <c r="O1348" s="13"/>
      <c r="P1348" s="13"/>
      <c r="Q1348" s="13"/>
      <c r="R1348" s="13"/>
      <c r="S1348" s="13"/>
      <c r="T1348" s="13"/>
      <c r="U1348" s="13"/>
      <c r="V1348" s="13"/>
      <c r="W1348" s="13"/>
      <c r="X1348" s="13"/>
      <c r="Y1348" s="13"/>
      <c r="Z1348" s="13"/>
      <c r="AA1348" s="13"/>
      <c r="AB1348" s="13"/>
      <c r="AC1348" s="13"/>
      <c r="AD1348" s="13"/>
      <c r="AE1348" s="13"/>
      <c r="AF1348" s="13"/>
      <c r="AG1348" s="13"/>
      <c r="AH1348" s="13"/>
      <c r="AI1348" s="13"/>
      <c r="AJ1348" s="13"/>
      <c r="AK1348" s="13"/>
      <c r="AL1348" s="13"/>
      <c r="AM1348" s="13"/>
      <c r="AN1348" s="13"/>
      <c r="AO1348" s="13"/>
      <c r="AP1348" s="4"/>
    </row>
    <row r="1349" spans="1:42" s="2" customFormat="1" ht="15.95" customHeight="1" x14ac:dyDescent="0.2">
      <c r="A1349" s="26" t="s">
        <v>22</v>
      </c>
      <c r="B1349" s="134">
        <v>721</v>
      </c>
      <c r="C1349" s="44"/>
      <c r="D1349" s="13"/>
      <c r="E1349" s="13"/>
      <c r="F1349" s="13"/>
      <c r="G1349" s="13"/>
      <c r="H1349" s="13"/>
      <c r="I1349" s="13"/>
      <c r="J1349" s="13"/>
      <c r="K1349" s="13"/>
      <c r="L1349" s="13"/>
      <c r="M1349" s="13"/>
      <c r="N1349" s="13"/>
      <c r="O1349" s="13"/>
      <c r="P1349" s="13"/>
      <c r="Q1349" s="13"/>
      <c r="R1349" s="13"/>
      <c r="S1349" s="13"/>
      <c r="T1349" s="13"/>
      <c r="U1349" s="13"/>
      <c r="V1349" s="13"/>
      <c r="W1349" s="13"/>
      <c r="X1349" s="13"/>
      <c r="Y1349" s="13"/>
      <c r="Z1349" s="13"/>
      <c r="AA1349" s="13"/>
      <c r="AB1349" s="13"/>
      <c r="AC1349" s="13"/>
      <c r="AD1349" s="13"/>
      <c r="AE1349" s="13"/>
      <c r="AF1349" s="13"/>
      <c r="AG1349" s="13"/>
      <c r="AH1349" s="13"/>
      <c r="AI1349" s="13"/>
      <c r="AJ1349" s="13"/>
      <c r="AK1349" s="13"/>
      <c r="AL1349" s="13"/>
      <c r="AM1349" s="13"/>
      <c r="AN1349" s="13"/>
      <c r="AO1349" s="13"/>
      <c r="AP1349" s="4"/>
    </row>
    <row r="1350" spans="1:42" s="2" customFormat="1" ht="15.95" customHeight="1" x14ac:dyDescent="0.2">
      <c r="A1350" s="26" t="s">
        <v>23</v>
      </c>
      <c r="B1350" s="134">
        <v>4281</v>
      </c>
      <c r="C1350" s="44"/>
      <c r="D1350" s="13"/>
      <c r="E1350" s="13"/>
      <c r="F1350" s="13"/>
      <c r="G1350" s="13"/>
      <c r="H1350" s="13"/>
      <c r="I1350" s="13"/>
      <c r="J1350" s="13"/>
      <c r="K1350" s="13"/>
      <c r="L1350" s="13"/>
      <c r="M1350" s="13"/>
      <c r="N1350" s="13"/>
      <c r="O1350" s="13"/>
      <c r="P1350" s="13"/>
      <c r="Q1350" s="13"/>
      <c r="R1350" s="13"/>
      <c r="S1350" s="13"/>
      <c r="T1350" s="13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  <c r="AE1350" s="13"/>
      <c r="AF1350" s="13"/>
      <c r="AG1350" s="13"/>
      <c r="AH1350" s="13"/>
      <c r="AI1350" s="13"/>
      <c r="AJ1350" s="13"/>
      <c r="AK1350" s="13"/>
      <c r="AL1350" s="13"/>
      <c r="AM1350" s="13"/>
      <c r="AN1350" s="13"/>
      <c r="AO1350" s="13"/>
      <c r="AP1350" s="4"/>
    </row>
    <row r="1351" spans="1:42" s="2" customFormat="1" ht="15.95" customHeight="1" x14ac:dyDescent="0.2">
      <c r="A1351" s="26" t="s">
        <v>24</v>
      </c>
      <c r="B1351" s="134">
        <v>8152</v>
      </c>
      <c r="C1351" s="44"/>
      <c r="D1351" s="13"/>
      <c r="E1351" s="13"/>
      <c r="F1351" s="13"/>
      <c r="G1351" s="13"/>
      <c r="H1351" s="13"/>
      <c r="I1351" s="13"/>
      <c r="J1351" s="13"/>
      <c r="K1351" s="13"/>
      <c r="L1351" s="13"/>
      <c r="M1351" s="13"/>
      <c r="N1351" s="13"/>
      <c r="O1351" s="13"/>
      <c r="P1351" s="13"/>
      <c r="Q1351" s="13"/>
      <c r="R1351" s="13"/>
      <c r="S1351" s="13"/>
      <c r="T1351" s="13"/>
      <c r="U1351" s="13"/>
      <c r="V1351" s="13"/>
      <c r="W1351" s="13"/>
      <c r="X1351" s="13"/>
      <c r="Y1351" s="13"/>
      <c r="Z1351" s="13"/>
      <c r="AA1351" s="13"/>
      <c r="AB1351" s="13"/>
      <c r="AC1351" s="13"/>
      <c r="AD1351" s="13"/>
      <c r="AE1351" s="13"/>
      <c r="AF1351" s="13"/>
      <c r="AG1351" s="13"/>
      <c r="AH1351" s="13"/>
      <c r="AI1351" s="13"/>
      <c r="AJ1351" s="13"/>
      <c r="AK1351" s="13"/>
      <c r="AL1351" s="13"/>
      <c r="AM1351" s="13"/>
      <c r="AN1351" s="13"/>
      <c r="AO1351" s="13"/>
      <c r="AP1351" s="4"/>
    </row>
    <row r="1352" spans="1:42" s="2" customFormat="1" ht="15.95" customHeight="1" x14ac:dyDescent="0.2">
      <c r="A1352" s="26" t="s">
        <v>25</v>
      </c>
      <c r="B1352" s="134">
        <v>1757</v>
      </c>
      <c r="C1352" s="44"/>
      <c r="D1352" s="13"/>
      <c r="E1352" s="13"/>
      <c r="F1352" s="13"/>
      <c r="G1352" s="13"/>
      <c r="H1352" s="13"/>
      <c r="I1352" s="13"/>
      <c r="J1352" s="13"/>
      <c r="K1352" s="13"/>
      <c r="L1352" s="13"/>
      <c r="M1352" s="13"/>
      <c r="N1352" s="13"/>
      <c r="O1352" s="13"/>
      <c r="P1352" s="13"/>
      <c r="Q1352" s="13"/>
      <c r="R1352" s="13"/>
      <c r="S1352" s="13"/>
      <c r="T1352" s="13"/>
      <c r="U1352" s="13"/>
      <c r="V1352" s="13"/>
      <c r="W1352" s="13"/>
      <c r="X1352" s="13"/>
      <c r="Y1352" s="13"/>
      <c r="Z1352" s="13"/>
      <c r="AA1352" s="13"/>
      <c r="AB1352" s="13"/>
      <c r="AC1352" s="13"/>
      <c r="AD1352" s="13"/>
      <c r="AE1352" s="13"/>
      <c r="AF1352" s="13"/>
      <c r="AG1352" s="13"/>
      <c r="AH1352" s="13"/>
      <c r="AI1352" s="13"/>
      <c r="AJ1352" s="13"/>
      <c r="AK1352" s="13"/>
      <c r="AL1352" s="13"/>
      <c r="AM1352" s="13"/>
      <c r="AN1352" s="13"/>
      <c r="AO1352" s="13"/>
      <c r="AP1352" s="4"/>
    </row>
    <row r="1353" spans="1:42" s="2" customFormat="1" ht="15.95" customHeight="1" x14ac:dyDescent="0.2">
      <c r="A1353" s="26" t="s">
        <v>26</v>
      </c>
      <c r="B1353" s="134">
        <v>10788</v>
      </c>
      <c r="C1353" s="44"/>
      <c r="D1353" s="13"/>
      <c r="E1353" s="13"/>
      <c r="F1353" s="13"/>
      <c r="G1353" s="13"/>
      <c r="H1353" s="13"/>
      <c r="I1353" s="13"/>
      <c r="J1353" s="13"/>
      <c r="K1353" s="13"/>
      <c r="L1353" s="13"/>
      <c r="M1353" s="13"/>
      <c r="N1353" s="13"/>
      <c r="O1353" s="13"/>
      <c r="P1353" s="13"/>
      <c r="Q1353" s="13"/>
      <c r="R1353" s="13"/>
      <c r="S1353" s="13"/>
      <c r="T1353" s="13"/>
      <c r="U1353" s="13"/>
      <c r="V1353" s="13"/>
      <c r="W1353" s="13"/>
      <c r="X1353" s="13"/>
      <c r="Y1353" s="13"/>
      <c r="Z1353" s="13"/>
      <c r="AA1353" s="13"/>
      <c r="AB1353" s="13"/>
      <c r="AC1353" s="13"/>
      <c r="AD1353" s="13"/>
      <c r="AE1353" s="13"/>
      <c r="AF1353" s="13"/>
      <c r="AG1353" s="13"/>
      <c r="AH1353" s="13"/>
      <c r="AI1353" s="13"/>
      <c r="AJ1353" s="13"/>
      <c r="AK1353" s="13"/>
      <c r="AL1353" s="13"/>
      <c r="AM1353" s="13"/>
      <c r="AN1353" s="13"/>
      <c r="AO1353" s="13"/>
      <c r="AP1353" s="4"/>
    </row>
    <row r="1354" spans="1:42" s="2" customFormat="1" ht="15.95" customHeight="1" x14ac:dyDescent="0.2">
      <c r="A1354" s="26" t="s">
        <v>27</v>
      </c>
      <c r="B1354" s="134">
        <v>2968</v>
      </c>
      <c r="C1354" s="44"/>
      <c r="D1354" s="13"/>
      <c r="E1354" s="13"/>
      <c r="F1354" s="13"/>
      <c r="G1354" s="13"/>
      <c r="H1354" s="13"/>
      <c r="I1354" s="13"/>
      <c r="J1354" s="13"/>
      <c r="K1354" s="13"/>
      <c r="L1354" s="13"/>
      <c r="M1354" s="13"/>
      <c r="N1354" s="13"/>
      <c r="O1354" s="13"/>
      <c r="P1354" s="13"/>
      <c r="Q1354" s="13"/>
      <c r="R1354" s="13"/>
      <c r="S1354" s="13"/>
      <c r="T1354" s="13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3"/>
      <c r="AF1354" s="13"/>
      <c r="AG1354" s="13"/>
      <c r="AH1354" s="13"/>
      <c r="AI1354" s="13"/>
      <c r="AJ1354" s="13"/>
      <c r="AK1354" s="13"/>
      <c r="AL1354" s="13"/>
      <c r="AM1354" s="13"/>
      <c r="AN1354" s="13"/>
      <c r="AO1354" s="13"/>
      <c r="AP1354" s="4"/>
    </row>
    <row r="1355" spans="1:42" s="2" customFormat="1" ht="15.95" customHeight="1" x14ac:dyDescent="0.2">
      <c r="A1355" s="26" t="s">
        <v>28</v>
      </c>
      <c r="B1355" s="134">
        <v>11020</v>
      </c>
      <c r="C1355" s="44"/>
      <c r="D1355" s="13"/>
      <c r="E1355" s="13"/>
      <c r="F1355" s="13"/>
      <c r="G1355" s="13"/>
      <c r="H1355" s="13"/>
      <c r="I1355" s="13"/>
      <c r="J1355" s="13"/>
      <c r="K1355" s="13"/>
      <c r="L1355" s="13"/>
      <c r="M1355" s="13"/>
      <c r="N1355" s="13"/>
      <c r="O1355" s="13"/>
      <c r="P1355" s="13"/>
      <c r="Q1355" s="13"/>
      <c r="R1355" s="13"/>
      <c r="S1355" s="13"/>
      <c r="T1355" s="13"/>
      <c r="U1355" s="13"/>
      <c r="V1355" s="13"/>
      <c r="W1355" s="13"/>
      <c r="X1355" s="13"/>
      <c r="Y1355" s="13"/>
      <c r="Z1355" s="13"/>
      <c r="AA1355" s="13"/>
      <c r="AB1355" s="13"/>
      <c r="AC1355" s="13"/>
      <c r="AD1355" s="13"/>
      <c r="AE1355" s="13"/>
      <c r="AF1355" s="13"/>
      <c r="AG1355" s="13"/>
      <c r="AH1355" s="13"/>
      <c r="AI1355" s="13"/>
      <c r="AJ1355" s="13"/>
      <c r="AK1355" s="13"/>
      <c r="AL1355" s="13"/>
      <c r="AM1355" s="13"/>
      <c r="AN1355" s="13"/>
      <c r="AO1355" s="13"/>
      <c r="AP1355" s="4"/>
    </row>
    <row r="1356" spans="1:42" s="2" customFormat="1" ht="15.95" customHeight="1" x14ac:dyDescent="0.2">
      <c r="A1356" s="26" t="s">
        <v>29</v>
      </c>
      <c r="B1356" s="134">
        <v>4435</v>
      </c>
      <c r="C1356" s="44"/>
      <c r="D1356" s="13"/>
      <c r="E1356" s="13"/>
      <c r="F1356" s="13"/>
      <c r="G1356" s="13"/>
      <c r="H1356" s="13"/>
      <c r="I1356" s="13"/>
      <c r="J1356" s="13"/>
      <c r="K1356" s="13"/>
      <c r="L1356" s="13"/>
      <c r="M1356" s="13"/>
      <c r="N1356" s="13"/>
      <c r="O1356" s="13"/>
      <c r="P1356" s="13"/>
      <c r="Q1356" s="13"/>
      <c r="R1356" s="13"/>
      <c r="S1356" s="13"/>
      <c r="T1356" s="13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F1356" s="13"/>
      <c r="AG1356" s="13"/>
      <c r="AH1356" s="13"/>
      <c r="AI1356" s="13"/>
      <c r="AJ1356" s="13"/>
      <c r="AK1356" s="13"/>
      <c r="AL1356" s="13"/>
      <c r="AM1356" s="13"/>
      <c r="AN1356" s="13"/>
      <c r="AO1356" s="13"/>
      <c r="AP1356" s="4"/>
    </row>
    <row r="1357" spans="1:42" s="2" customFormat="1" ht="15.95" customHeight="1" x14ac:dyDescent="0.2">
      <c r="A1357" s="26" t="s">
        <v>30</v>
      </c>
      <c r="B1357" s="134">
        <v>2098</v>
      </c>
      <c r="C1357" s="44"/>
      <c r="D1357" s="13"/>
      <c r="E1357" s="13"/>
      <c r="F1357" s="13"/>
      <c r="G1357" s="13"/>
      <c r="H1357" s="13"/>
      <c r="I1357" s="13"/>
      <c r="J1357" s="13"/>
      <c r="K1357" s="13"/>
      <c r="L1357" s="13"/>
      <c r="M1357" s="13"/>
      <c r="N1357" s="13"/>
      <c r="O1357" s="13"/>
      <c r="P1357" s="13"/>
      <c r="Q1357" s="13"/>
      <c r="R1357" s="13"/>
      <c r="S1357" s="13"/>
      <c r="T1357" s="13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3"/>
      <c r="AF1357" s="13"/>
      <c r="AG1357" s="13"/>
      <c r="AH1357" s="13"/>
      <c r="AI1357" s="13"/>
      <c r="AJ1357" s="13"/>
      <c r="AK1357" s="13"/>
      <c r="AL1357" s="13"/>
      <c r="AM1357" s="13"/>
      <c r="AN1357" s="13"/>
      <c r="AO1357" s="13"/>
      <c r="AP1357" s="4"/>
    </row>
    <row r="1358" spans="1:42" s="2" customFormat="1" ht="15.95" customHeight="1" x14ac:dyDescent="0.2">
      <c r="A1358" s="26" t="s">
        <v>31</v>
      </c>
      <c r="B1358" s="134">
        <v>2330</v>
      </c>
      <c r="C1358" s="44"/>
      <c r="D1358" s="13"/>
      <c r="E1358" s="13"/>
      <c r="F1358" s="13"/>
      <c r="G1358" s="13"/>
      <c r="H1358" s="13"/>
      <c r="I1358" s="13"/>
      <c r="J1358" s="13"/>
      <c r="K1358" s="13"/>
      <c r="L1358" s="13"/>
      <c r="M1358" s="13"/>
      <c r="N1358" s="13"/>
      <c r="O1358" s="13"/>
      <c r="P1358" s="13"/>
      <c r="Q1358" s="13"/>
      <c r="R1358" s="13"/>
      <c r="S1358" s="13"/>
      <c r="T1358" s="13"/>
      <c r="U1358" s="13"/>
      <c r="V1358" s="13"/>
      <c r="W1358" s="13"/>
      <c r="X1358" s="13"/>
      <c r="Y1358" s="13"/>
      <c r="Z1358" s="13"/>
      <c r="AA1358" s="13"/>
      <c r="AB1358" s="13"/>
      <c r="AC1358" s="13"/>
      <c r="AD1358" s="13"/>
      <c r="AE1358" s="13"/>
      <c r="AF1358" s="13"/>
      <c r="AG1358" s="13"/>
      <c r="AH1358" s="13"/>
      <c r="AI1358" s="13"/>
      <c r="AJ1358" s="13"/>
      <c r="AK1358" s="13"/>
      <c r="AL1358" s="13"/>
      <c r="AM1358" s="13"/>
      <c r="AN1358" s="13"/>
      <c r="AO1358" s="13"/>
      <c r="AP1358" s="4"/>
    </row>
    <row r="1359" spans="1:42" s="2" customFormat="1" ht="15.95" customHeight="1" x14ac:dyDescent="0.2">
      <c r="A1359" s="26" t="s">
        <v>32</v>
      </c>
      <c r="B1359" s="134">
        <v>3487</v>
      </c>
      <c r="C1359" s="44"/>
      <c r="D1359" s="13"/>
      <c r="E1359" s="13"/>
      <c r="F1359" s="13"/>
      <c r="G1359" s="13"/>
      <c r="H1359" s="13"/>
      <c r="I1359" s="13"/>
      <c r="J1359" s="13"/>
      <c r="K1359" s="13"/>
      <c r="L1359" s="13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  <c r="AE1359" s="13"/>
      <c r="AF1359" s="13"/>
      <c r="AG1359" s="13"/>
      <c r="AH1359" s="13"/>
      <c r="AI1359" s="13"/>
      <c r="AJ1359" s="13"/>
      <c r="AK1359" s="13"/>
      <c r="AL1359" s="13"/>
      <c r="AM1359" s="13"/>
      <c r="AN1359" s="13"/>
      <c r="AO1359" s="13"/>
      <c r="AP1359" s="4"/>
    </row>
    <row r="1360" spans="1:42" s="2" customFormat="1" ht="15.95" customHeight="1" x14ac:dyDescent="0.2">
      <c r="A1360" s="26" t="s">
        <v>33</v>
      </c>
      <c r="B1360" s="134">
        <v>2697</v>
      </c>
      <c r="C1360" s="44"/>
      <c r="D1360" s="13"/>
      <c r="E1360" s="13"/>
      <c r="F1360" s="13"/>
      <c r="G1360" s="13"/>
      <c r="H1360" s="13"/>
      <c r="I1360" s="13"/>
      <c r="J1360" s="13"/>
      <c r="K1360" s="13"/>
      <c r="L1360" s="13"/>
      <c r="M1360" s="13"/>
      <c r="N1360" s="13"/>
      <c r="O1360" s="13"/>
      <c r="P1360" s="13"/>
      <c r="Q1360" s="13"/>
      <c r="R1360" s="13"/>
      <c r="S1360" s="13"/>
      <c r="T1360" s="13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13"/>
      <c r="AE1360" s="13"/>
      <c r="AF1360" s="13"/>
      <c r="AG1360" s="13"/>
      <c r="AH1360" s="13"/>
      <c r="AI1360" s="13"/>
      <c r="AJ1360" s="13"/>
      <c r="AK1360" s="13"/>
      <c r="AL1360" s="13"/>
      <c r="AM1360" s="13"/>
      <c r="AN1360" s="13"/>
      <c r="AO1360" s="13"/>
      <c r="AP1360" s="4"/>
    </row>
    <row r="1361" spans="1:47" s="2" customFormat="1" ht="15.95" customHeight="1" x14ac:dyDescent="0.2">
      <c r="A1361" s="26" t="s">
        <v>34</v>
      </c>
      <c r="B1361" s="134">
        <v>4596</v>
      </c>
      <c r="C1361" s="44"/>
      <c r="D1361" s="13"/>
      <c r="E1361" s="13"/>
      <c r="F1361" s="13"/>
      <c r="G1361" s="13"/>
      <c r="H1361" s="13"/>
      <c r="I1361" s="13"/>
      <c r="J1361" s="13"/>
      <c r="K1361" s="13"/>
      <c r="L1361" s="13"/>
      <c r="M1361" s="13"/>
      <c r="N1361" s="13"/>
      <c r="O1361" s="13"/>
      <c r="P1361" s="13"/>
      <c r="Q1361" s="13"/>
      <c r="R1361" s="13"/>
      <c r="S1361" s="13"/>
      <c r="T1361" s="13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  <c r="AE1361" s="13"/>
      <c r="AF1361" s="13"/>
      <c r="AG1361" s="13"/>
      <c r="AH1361" s="13"/>
      <c r="AI1361" s="13"/>
      <c r="AJ1361" s="13"/>
      <c r="AK1361" s="13"/>
      <c r="AL1361" s="13"/>
      <c r="AM1361" s="13"/>
      <c r="AN1361" s="13"/>
      <c r="AO1361" s="13"/>
      <c r="AP1361" s="4"/>
    </row>
    <row r="1362" spans="1:47" s="2" customFormat="1" ht="15.95" customHeight="1" x14ac:dyDescent="0.2">
      <c r="A1362" s="26" t="s">
        <v>110</v>
      </c>
      <c r="B1362" s="134">
        <v>1622</v>
      </c>
      <c r="C1362" s="44"/>
      <c r="D1362" s="13"/>
      <c r="E1362" s="13"/>
      <c r="F1362" s="13"/>
      <c r="G1362" s="13"/>
      <c r="H1362" s="13"/>
      <c r="I1362" s="13"/>
      <c r="J1362" s="13"/>
      <c r="K1362" s="13"/>
      <c r="L1362" s="13"/>
      <c r="M1362" s="13"/>
      <c r="N1362" s="13"/>
      <c r="O1362" s="13"/>
      <c r="P1362" s="13"/>
      <c r="Q1362" s="13"/>
      <c r="R1362" s="13"/>
      <c r="S1362" s="13"/>
      <c r="T1362" s="13"/>
      <c r="U1362" s="13"/>
      <c r="V1362" s="13"/>
      <c r="W1362" s="13"/>
      <c r="X1362" s="13"/>
      <c r="Y1362" s="13"/>
      <c r="Z1362" s="13"/>
      <c r="AA1362" s="13"/>
      <c r="AB1362" s="13"/>
      <c r="AC1362" s="13"/>
      <c r="AD1362" s="13"/>
      <c r="AE1362" s="13"/>
      <c r="AF1362" s="13"/>
      <c r="AG1362" s="13"/>
      <c r="AH1362" s="13"/>
      <c r="AI1362" s="13"/>
      <c r="AJ1362" s="13"/>
      <c r="AK1362" s="13"/>
      <c r="AL1362" s="13"/>
      <c r="AM1362" s="13"/>
      <c r="AN1362" s="13"/>
      <c r="AO1362" s="13"/>
      <c r="AP1362" s="4"/>
    </row>
    <row r="1363" spans="1:47" s="2" customFormat="1" ht="15.95" customHeight="1" x14ac:dyDescent="0.2">
      <c r="A1363" s="26" t="s">
        <v>35</v>
      </c>
      <c r="B1363" s="134">
        <v>3634</v>
      </c>
      <c r="C1363" s="44"/>
      <c r="D1363" s="13"/>
      <c r="E1363" s="13"/>
      <c r="F1363" s="13"/>
      <c r="G1363" s="13"/>
      <c r="H1363" s="13"/>
      <c r="I1363" s="13"/>
      <c r="J1363" s="13"/>
      <c r="K1363" s="13"/>
      <c r="L1363" s="13"/>
      <c r="M1363" s="13"/>
      <c r="N1363" s="13"/>
      <c r="O1363" s="13"/>
      <c r="P1363" s="13"/>
      <c r="Q1363" s="13"/>
      <c r="R1363" s="13"/>
      <c r="S1363" s="13"/>
      <c r="T1363" s="13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  <c r="AE1363" s="13"/>
      <c r="AF1363" s="13"/>
      <c r="AG1363" s="13"/>
      <c r="AH1363" s="13"/>
      <c r="AI1363" s="13"/>
      <c r="AJ1363" s="13"/>
      <c r="AK1363" s="13"/>
      <c r="AL1363" s="13"/>
      <c r="AM1363" s="13"/>
      <c r="AN1363" s="13"/>
      <c r="AO1363" s="13"/>
      <c r="AP1363" s="4"/>
    </row>
    <row r="1364" spans="1:47" s="2" customFormat="1" ht="15.95" customHeight="1" x14ac:dyDescent="0.2">
      <c r="A1364" s="26" t="s">
        <v>36</v>
      </c>
      <c r="B1364" s="134">
        <v>2662</v>
      </c>
      <c r="C1364" s="44"/>
      <c r="D1364" s="13"/>
      <c r="E1364" s="13"/>
      <c r="F1364" s="13"/>
      <c r="G1364" s="13"/>
      <c r="H1364" s="13"/>
      <c r="I1364" s="13"/>
      <c r="J1364" s="13"/>
      <c r="K1364" s="13"/>
      <c r="L1364" s="13"/>
      <c r="M1364" s="13"/>
      <c r="N1364" s="13"/>
      <c r="O1364" s="13"/>
      <c r="P1364" s="13"/>
      <c r="Q1364" s="13"/>
      <c r="R1364" s="13"/>
      <c r="S1364" s="13"/>
      <c r="T1364" s="13"/>
      <c r="U1364" s="13"/>
      <c r="V1364" s="13"/>
      <c r="W1364" s="13"/>
      <c r="X1364" s="13"/>
      <c r="Y1364" s="13"/>
      <c r="Z1364" s="13"/>
      <c r="AA1364" s="13"/>
      <c r="AB1364" s="13"/>
      <c r="AC1364" s="13"/>
      <c r="AD1364" s="13"/>
      <c r="AE1364" s="13"/>
      <c r="AF1364" s="13"/>
      <c r="AG1364" s="13"/>
      <c r="AH1364" s="13"/>
      <c r="AI1364" s="13"/>
      <c r="AJ1364" s="13"/>
      <c r="AK1364" s="13"/>
      <c r="AL1364" s="13"/>
      <c r="AM1364" s="13"/>
      <c r="AN1364" s="13"/>
      <c r="AO1364" s="13"/>
      <c r="AP1364" s="4"/>
    </row>
    <row r="1365" spans="1:47" s="2" customFormat="1" ht="15.95" customHeight="1" x14ac:dyDescent="0.2">
      <c r="A1365" s="26" t="s">
        <v>37</v>
      </c>
      <c r="B1365" s="134">
        <v>7179</v>
      </c>
      <c r="C1365" s="44"/>
      <c r="D1365" s="13"/>
      <c r="E1365" s="13"/>
      <c r="F1365" s="13"/>
      <c r="G1365" s="13"/>
      <c r="H1365" s="13"/>
      <c r="I1365" s="13"/>
      <c r="J1365" s="13"/>
      <c r="K1365" s="13"/>
      <c r="L1365" s="13"/>
      <c r="M1365" s="13"/>
      <c r="N1365" s="13"/>
      <c r="O1365" s="13"/>
      <c r="P1365" s="13"/>
      <c r="Q1365" s="13"/>
      <c r="R1365" s="13"/>
      <c r="S1365" s="13"/>
      <c r="T1365" s="13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F1365" s="13"/>
      <c r="AG1365" s="13"/>
      <c r="AH1365" s="13"/>
      <c r="AI1365" s="13"/>
      <c r="AJ1365" s="13"/>
      <c r="AK1365" s="13"/>
      <c r="AL1365" s="13"/>
      <c r="AM1365" s="13"/>
      <c r="AN1365" s="13"/>
      <c r="AO1365" s="13"/>
      <c r="AP1365" s="4"/>
    </row>
    <row r="1366" spans="1:47" s="2" customFormat="1" ht="15.95" customHeight="1" x14ac:dyDescent="0.2">
      <c r="A1366" s="26" t="s">
        <v>38</v>
      </c>
      <c r="B1366" s="134">
        <v>2790</v>
      </c>
      <c r="C1366" s="44"/>
      <c r="D1366" s="13"/>
      <c r="E1366" s="13"/>
      <c r="F1366" s="13"/>
      <c r="G1366" s="13"/>
      <c r="H1366" s="13"/>
      <c r="I1366" s="13"/>
      <c r="J1366" s="13"/>
      <c r="K1366" s="13"/>
      <c r="L1366" s="13"/>
      <c r="M1366" s="13"/>
      <c r="N1366" s="13"/>
      <c r="O1366" s="13"/>
      <c r="P1366" s="13"/>
      <c r="Q1366" s="13"/>
      <c r="R1366" s="13"/>
      <c r="S1366" s="13"/>
      <c r="T1366" s="13"/>
      <c r="U1366" s="13"/>
      <c r="V1366" s="13"/>
      <c r="W1366" s="13"/>
      <c r="X1366" s="13"/>
      <c r="Y1366" s="13"/>
      <c r="Z1366" s="13"/>
      <c r="AA1366" s="13"/>
      <c r="AB1366" s="13"/>
      <c r="AC1366" s="13"/>
      <c r="AD1366" s="13"/>
      <c r="AE1366" s="13"/>
      <c r="AF1366" s="13"/>
      <c r="AG1366" s="13"/>
      <c r="AH1366" s="13"/>
      <c r="AI1366" s="13"/>
      <c r="AJ1366" s="13"/>
      <c r="AK1366" s="13"/>
      <c r="AL1366" s="13"/>
      <c r="AM1366" s="13"/>
      <c r="AN1366" s="13"/>
      <c r="AO1366" s="13"/>
      <c r="AP1366" s="4"/>
    </row>
    <row r="1367" spans="1:47" s="2" customFormat="1" ht="15.95" customHeight="1" x14ac:dyDescent="0.2">
      <c r="A1367" s="26" t="s">
        <v>158</v>
      </c>
      <c r="B1367" s="134">
        <v>24969</v>
      </c>
      <c r="C1367" s="44"/>
      <c r="D1367" s="13"/>
      <c r="E1367" s="13"/>
      <c r="F1367" s="13"/>
      <c r="G1367" s="13"/>
      <c r="H1367" s="13"/>
      <c r="I1367" s="13"/>
      <c r="J1367" s="13"/>
      <c r="K1367" s="13"/>
      <c r="L1367" s="13"/>
      <c r="M1367" s="13"/>
      <c r="N1367" s="13"/>
      <c r="O1367" s="13"/>
      <c r="P1367" s="13"/>
      <c r="Q1367" s="13"/>
      <c r="R1367" s="13"/>
      <c r="S1367" s="13"/>
      <c r="T1367" s="13"/>
      <c r="U1367" s="13"/>
      <c r="V1367" s="13"/>
      <c r="W1367" s="13"/>
      <c r="X1367" s="13"/>
      <c r="Y1367" s="13"/>
      <c r="Z1367" s="13"/>
      <c r="AA1367" s="13"/>
      <c r="AB1367" s="13"/>
      <c r="AC1367" s="13"/>
      <c r="AD1367" s="13"/>
      <c r="AE1367" s="13"/>
      <c r="AF1367" s="13"/>
      <c r="AG1367" s="13"/>
      <c r="AH1367" s="13"/>
      <c r="AI1367" s="13"/>
      <c r="AJ1367" s="13"/>
      <c r="AK1367" s="13"/>
      <c r="AL1367" s="13"/>
      <c r="AM1367" s="13"/>
      <c r="AN1367" s="13"/>
      <c r="AO1367" s="13"/>
      <c r="AP1367" s="4"/>
    </row>
    <row r="1368" spans="1:47" s="2" customFormat="1" ht="15.95" customHeight="1" x14ac:dyDescent="0.2">
      <c r="A1368" s="26" t="s">
        <v>39</v>
      </c>
      <c r="B1368" s="134">
        <v>2316</v>
      </c>
      <c r="C1368" s="44"/>
      <c r="D1368" s="13"/>
      <c r="E1368" s="13"/>
      <c r="F1368" s="13"/>
      <c r="G1368" s="13"/>
      <c r="H1368" s="13"/>
      <c r="I1368" s="13"/>
      <c r="J1368" s="13"/>
      <c r="K1368" s="13"/>
      <c r="L1368" s="13"/>
      <c r="M1368" s="13"/>
      <c r="N1368" s="13"/>
      <c r="O1368" s="13"/>
      <c r="P1368" s="13"/>
      <c r="Q1368" s="13"/>
      <c r="R1368" s="13"/>
      <c r="S1368" s="13"/>
      <c r="T1368" s="13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  <c r="AE1368" s="13"/>
      <c r="AF1368" s="13"/>
      <c r="AG1368" s="13"/>
      <c r="AH1368" s="13"/>
      <c r="AI1368" s="13"/>
      <c r="AJ1368" s="13"/>
      <c r="AK1368" s="13"/>
      <c r="AL1368" s="13"/>
      <c r="AM1368" s="13"/>
      <c r="AN1368" s="13"/>
      <c r="AO1368" s="13"/>
      <c r="AP1368" s="4"/>
    </row>
    <row r="1369" spans="1:47" s="2" customFormat="1" ht="15.95" customHeight="1" x14ac:dyDescent="0.2">
      <c r="A1369" s="27" t="s">
        <v>40</v>
      </c>
      <c r="B1369" s="134">
        <v>1666</v>
      </c>
      <c r="C1369" s="44"/>
      <c r="D1369" s="13"/>
      <c r="E1369" s="13"/>
      <c r="F1369" s="13"/>
      <c r="G1369" s="13"/>
      <c r="H1369" s="13"/>
      <c r="I1369" s="13"/>
      <c r="J1369" s="13"/>
      <c r="K1369" s="13"/>
      <c r="L1369" s="13"/>
      <c r="M1369" s="13"/>
      <c r="N1369" s="13"/>
      <c r="O1369" s="13"/>
      <c r="P1369" s="13"/>
      <c r="Q1369" s="13"/>
      <c r="R1369" s="13"/>
      <c r="S1369" s="13"/>
      <c r="T1369" s="13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F1369" s="13"/>
      <c r="AG1369" s="13"/>
      <c r="AH1369" s="13"/>
      <c r="AI1369" s="13"/>
      <c r="AJ1369" s="13"/>
      <c r="AK1369" s="13"/>
      <c r="AL1369" s="13"/>
      <c r="AM1369" s="13"/>
      <c r="AN1369" s="13"/>
      <c r="AO1369" s="13"/>
      <c r="AP1369" s="4"/>
    </row>
    <row r="1370" spans="1:47" s="2" customFormat="1" ht="15.95" customHeight="1" x14ac:dyDescent="0.2">
      <c r="A1370" s="164"/>
      <c r="B1370" s="164"/>
      <c r="C1370" s="165"/>
      <c r="D1370" s="165"/>
      <c r="E1370" s="165"/>
      <c r="F1370" s="165"/>
      <c r="G1370" s="165"/>
      <c r="H1370" s="13"/>
      <c r="I1370" s="13"/>
      <c r="J1370" s="13"/>
      <c r="K1370" s="13"/>
      <c r="L1370" s="13"/>
      <c r="M1370" s="13"/>
      <c r="N1370" s="13"/>
      <c r="O1370" s="13"/>
      <c r="P1370" s="13"/>
      <c r="Q1370" s="13"/>
      <c r="R1370" s="13"/>
      <c r="S1370" s="13"/>
      <c r="T1370" s="13"/>
      <c r="U1370" s="13"/>
      <c r="V1370" s="13"/>
      <c r="W1370" s="13"/>
      <c r="X1370" s="13"/>
      <c r="Y1370" s="13"/>
      <c r="Z1370" s="13"/>
      <c r="AA1370" s="13"/>
      <c r="AB1370" s="13"/>
      <c r="AC1370" s="13"/>
      <c r="AD1370" s="13"/>
      <c r="AE1370" s="13"/>
      <c r="AF1370" s="13"/>
      <c r="AG1370" s="13"/>
      <c r="AH1370" s="13"/>
      <c r="AI1370" s="13"/>
      <c r="AJ1370" s="13"/>
      <c r="AK1370" s="13"/>
      <c r="AL1370" s="13"/>
      <c r="AM1370" s="13"/>
      <c r="AN1370" s="13"/>
      <c r="AO1370" s="13"/>
      <c r="AP1370" s="13"/>
      <c r="AQ1370" s="13"/>
      <c r="AR1370" s="13"/>
      <c r="AS1370" s="13"/>
      <c r="AT1370" s="13"/>
      <c r="AU1370" s="4"/>
    </row>
    <row r="1371" spans="1:47" s="2" customFormat="1" ht="15.95" customHeight="1" x14ac:dyDescent="0.2">
      <c r="A1371" s="147" t="s">
        <v>279</v>
      </c>
      <c r="B1371" s="147"/>
      <c r="C1371" s="140"/>
      <c r="D1371" s="140"/>
      <c r="E1371" s="140"/>
      <c r="F1371" s="140"/>
      <c r="G1371" s="140"/>
      <c r="H1371" s="13"/>
      <c r="I1371" s="13"/>
      <c r="J1371" s="13"/>
      <c r="K1371" s="13"/>
      <c r="L1371" s="13"/>
      <c r="M1371" s="13"/>
      <c r="N1371" s="13"/>
      <c r="O1371" s="13"/>
      <c r="P1371" s="13"/>
      <c r="Q1371" s="13"/>
      <c r="R1371" s="13"/>
      <c r="S1371" s="13"/>
      <c r="T1371" s="13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  <c r="AE1371" s="13"/>
      <c r="AF1371" s="13"/>
      <c r="AG1371" s="13"/>
      <c r="AH1371" s="13"/>
      <c r="AI1371" s="13"/>
      <c r="AJ1371" s="13"/>
      <c r="AK1371" s="13"/>
      <c r="AL1371" s="13"/>
      <c r="AM1371" s="13"/>
      <c r="AN1371" s="13"/>
      <c r="AO1371" s="13"/>
      <c r="AP1371" s="13"/>
      <c r="AQ1371" s="13"/>
      <c r="AR1371" s="13"/>
      <c r="AS1371" s="13"/>
      <c r="AT1371" s="13"/>
      <c r="AU1371" s="4"/>
    </row>
    <row r="1372" spans="1:47" s="2" customFormat="1" ht="15.95" customHeight="1" x14ac:dyDescent="0.2">
      <c r="A1372" s="141" t="s">
        <v>15</v>
      </c>
      <c r="B1372" s="158" t="s">
        <v>261</v>
      </c>
      <c r="C1372" s="44"/>
      <c r="D1372" s="13"/>
      <c r="E1372" s="13"/>
      <c r="F1372" s="13"/>
      <c r="G1372" s="13"/>
      <c r="H1372" s="13"/>
      <c r="I1372" s="13"/>
      <c r="J1372" s="13"/>
      <c r="K1372" s="13"/>
      <c r="L1372" s="13"/>
      <c r="M1372" s="13"/>
      <c r="N1372" s="13"/>
      <c r="O1372" s="13"/>
      <c r="P1372" s="13"/>
      <c r="Q1372" s="13"/>
      <c r="R1372" s="13"/>
      <c r="S1372" s="13"/>
      <c r="T1372" s="13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  <c r="AE1372" s="13"/>
      <c r="AF1372" s="13"/>
      <c r="AG1372" s="13"/>
      <c r="AH1372" s="13"/>
      <c r="AI1372" s="13"/>
      <c r="AJ1372" s="13"/>
      <c r="AK1372" s="13"/>
      <c r="AL1372" s="13"/>
      <c r="AM1372" s="13"/>
      <c r="AN1372" s="13"/>
      <c r="AO1372" s="13"/>
      <c r="AP1372" s="4"/>
    </row>
    <row r="1373" spans="1:47" s="2" customFormat="1" ht="15.95" customHeight="1" x14ac:dyDescent="0.2">
      <c r="A1373" s="141"/>
      <c r="B1373" s="159"/>
      <c r="C1373" s="44"/>
      <c r="D1373" s="13"/>
      <c r="E1373" s="13"/>
      <c r="F1373" s="13"/>
      <c r="G1373" s="13"/>
      <c r="H1373" s="13"/>
      <c r="I1373" s="13"/>
      <c r="J1373" s="13"/>
      <c r="K1373" s="13"/>
      <c r="L1373" s="13"/>
      <c r="M1373" s="13"/>
      <c r="N1373" s="13"/>
      <c r="O1373" s="13"/>
      <c r="P1373" s="13"/>
      <c r="Q1373" s="13"/>
      <c r="R1373" s="13"/>
      <c r="S1373" s="13"/>
      <c r="T1373" s="13"/>
      <c r="U1373" s="13"/>
      <c r="V1373" s="13"/>
      <c r="W1373" s="13"/>
      <c r="X1373" s="13"/>
      <c r="Y1373" s="13"/>
      <c r="Z1373" s="13"/>
      <c r="AA1373" s="13"/>
      <c r="AB1373" s="13"/>
      <c r="AC1373" s="13"/>
      <c r="AD1373" s="13"/>
      <c r="AE1373" s="13"/>
      <c r="AF1373" s="13"/>
      <c r="AG1373" s="13"/>
      <c r="AH1373" s="13"/>
      <c r="AI1373" s="13"/>
      <c r="AJ1373" s="13"/>
      <c r="AK1373" s="13"/>
      <c r="AL1373" s="13"/>
      <c r="AM1373" s="13"/>
      <c r="AN1373" s="13"/>
      <c r="AO1373" s="13"/>
      <c r="AP1373" s="4"/>
    </row>
    <row r="1374" spans="1:47" s="2" customFormat="1" ht="15.95" customHeight="1" x14ac:dyDescent="0.2">
      <c r="A1374" s="141"/>
      <c r="B1374" s="160"/>
      <c r="C1374" s="44"/>
      <c r="D1374" s="13"/>
      <c r="E1374" s="13"/>
      <c r="F1374" s="13"/>
      <c r="G1374" s="13"/>
      <c r="H1374" s="13"/>
      <c r="I1374" s="13"/>
      <c r="J1374" s="13"/>
      <c r="K1374" s="13"/>
      <c r="L1374" s="13"/>
      <c r="M1374" s="13"/>
      <c r="N1374" s="13"/>
      <c r="O1374" s="13"/>
      <c r="P1374" s="13"/>
      <c r="Q1374" s="13"/>
      <c r="R1374" s="13"/>
      <c r="S1374" s="13"/>
      <c r="T1374" s="13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  <c r="AF1374" s="13"/>
      <c r="AG1374" s="13"/>
      <c r="AH1374" s="13"/>
      <c r="AI1374" s="13"/>
      <c r="AJ1374" s="13"/>
      <c r="AK1374" s="13"/>
      <c r="AL1374" s="13"/>
      <c r="AM1374" s="13"/>
      <c r="AN1374" s="13"/>
      <c r="AO1374" s="13"/>
      <c r="AP1374" s="4"/>
    </row>
    <row r="1375" spans="1:47" s="2" customFormat="1" ht="15.95" customHeight="1" x14ac:dyDescent="0.2">
      <c r="A1375" s="5" t="s">
        <v>41</v>
      </c>
      <c r="B1375" s="134">
        <v>6598</v>
      </c>
      <c r="C1375" s="44"/>
      <c r="D1375" s="13"/>
      <c r="E1375" s="13"/>
      <c r="F1375" s="13"/>
      <c r="G1375" s="13"/>
      <c r="H1375" s="13"/>
      <c r="I1375" s="13"/>
      <c r="J1375" s="13"/>
      <c r="K1375" s="13"/>
      <c r="L1375" s="13"/>
      <c r="M1375" s="13"/>
      <c r="N1375" s="13"/>
      <c r="O1375" s="13"/>
      <c r="P1375" s="13"/>
      <c r="Q1375" s="13"/>
      <c r="R1375" s="13"/>
      <c r="S1375" s="13"/>
      <c r="T1375" s="13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  <c r="AE1375" s="13"/>
      <c r="AF1375" s="13"/>
      <c r="AG1375" s="13"/>
      <c r="AH1375" s="13"/>
      <c r="AI1375" s="13"/>
      <c r="AJ1375" s="13"/>
      <c r="AK1375" s="13"/>
      <c r="AL1375" s="13"/>
      <c r="AM1375" s="13"/>
      <c r="AN1375" s="13"/>
      <c r="AO1375" s="13"/>
      <c r="AP1375" s="4"/>
    </row>
    <row r="1376" spans="1:47" s="2" customFormat="1" ht="15.95" customHeight="1" x14ac:dyDescent="0.2">
      <c r="A1376" s="26" t="s">
        <v>42</v>
      </c>
      <c r="B1376" s="134">
        <v>2859</v>
      </c>
      <c r="C1376" s="44"/>
      <c r="D1376" s="13"/>
      <c r="E1376" s="13"/>
      <c r="F1376" s="13"/>
      <c r="G1376" s="13"/>
      <c r="H1376" s="13"/>
      <c r="I1376" s="13"/>
      <c r="J1376" s="13"/>
      <c r="K1376" s="13"/>
      <c r="L1376" s="13"/>
      <c r="M1376" s="13"/>
      <c r="N1376" s="13"/>
      <c r="O1376" s="13"/>
      <c r="P1376" s="13"/>
      <c r="Q1376" s="13"/>
      <c r="R1376" s="13"/>
      <c r="S1376" s="13"/>
      <c r="T1376" s="13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  <c r="AE1376" s="13"/>
      <c r="AF1376" s="13"/>
      <c r="AG1376" s="13"/>
      <c r="AH1376" s="13"/>
      <c r="AI1376" s="13"/>
      <c r="AJ1376" s="13"/>
      <c r="AK1376" s="13"/>
      <c r="AL1376" s="13"/>
      <c r="AM1376" s="13"/>
      <c r="AN1376" s="13"/>
      <c r="AO1376" s="13"/>
      <c r="AP1376" s="4"/>
    </row>
    <row r="1377" spans="1:42" s="2" customFormat="1" ht="15.95" customHeight="1" x14ac:dyDescent="0.2">
      <c r="A1377" s="26" t="s">
        <v>43</v>
      </c>
      <c r="B1377" s="134">
        <v>3534</v>
      </c>
      <c r="C1377" s="44"/>
      <c r="D1377" s="13"/>
      <c r="E1377" s="13"/>
      <c r="F1377" s="13"/>
      <c r="G1377" s="13"/>
      <c r="H1377" s="13"/>
      <c r="I1377" s="13"/>
      <c r="J1377" s="13"/>
      <c r="K1377" s="13"/>
      <c r="L1377" s="13"/>
      <c r="M1377" s="13"/>
      <c r="N1377" s="13"/>
      <c r="O1377" s="13"/>
      <c r="P1377" s="13"/>
      <c r="Q1377" s="13"/>
      <c r="R1377" s="13"/>
      <c r="S1377" s="13"/>
      <c r="T1377" s="13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  <c r="AF1377" s="13"/>
      <c r="AG1377" s="13"/>
      <c r="AH1377" s="13"/>
      <c r="AI1377" s="13"/>
      <c r="AJ1377" s="13"/>
      <c r="AK1377" s="13"/>
      <c r="AL1377" s="13"/>
      <c r="AM1377" s="13"/>
      <c r="AN1377" s="13"/>
      <c r="AO1377" s="13"/>
      <c r="AP1377" s="4"/>
    </row>
    <row r="1378" spans="1:42" s="2" customFormat="1" ht="15.95" customHeight="1" x14ac:dyDescent="0.2">
      <c r="A1378" s="26" t="s">
        <v>44</v>
      </c>
      <c r="B1378" s="134">
        <v>2745</v>
      </c>
      <c r="C1378" s="44"/>
      <c r="D1378" s="13"/>
      <c r="E1378" s="13"/>
      <c r="F1378" s="13"/>
      <c r="G1378" s="13"/>
      <c r="H1378" s="13"/>
      <c r="I1378" s="13"/>
      <c r="J1378" s="13"/>
      <c r="K1378" s="13"/>
      <c r="L1378" s="13"/>
      <c r="M1378" s="13"/>
      <c r="N1378" s="13"/>
      <c r="O1378" s="13"/>
      <c r="P1378" s="13"/>
      <c r="Q1378" s="13"/>
      <c r="R1378" s="13"/>
      <c r="S1378" s="13"/>
      <c r="T1378" s="13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  <c r="AE1378" s="13"/>
      <c r="AF1378" s="13"/>
      <c r="AG1378" s="13"/>
      <c r="AH1378" s="13"/>
      <c r="AI1378" s="13"/>
      <c r="AJ1378" s="13"/>
      <c r="AK1378" s="13"/>
      <c r="AL1378" s="13"/>
      <c r="AM1378" s="13"/>
      <c r="AN1378" s="13"/>
      <c r="AO1378" s="13"/>
      <c r="AP1378" s="4"/>
    </row>
    <row r="1379" spans="1:42" s="2" customFormat="1" ht="15.95" customHeight="1" x14ac:dyDescent="0.2">
      <c r="A1379" s="39" t="s">
        <v>45</v>
      </c>
      <c r="B1379" s="134">
        <v>2429</v>
      </c>
      <c r="C1379" s="44"/>
      <c r="D1379" s="13"/>
      <c r="E1379" s="13"/>
      <c r="F1379" s="13"/>
      <c r="G1379" s="13"/>
      <c r="H1379" s="13"/>
      <c r="I1379" s="13"/>
      <c r="J1379" s="13"/>
      <c r="K1379" s="13"/>
      <c r="L1379" s="13"/>
      <c r="M1379" s="13"/>
      <c r="N1379" s="13"/>
      <c r="O1379" s="13"/>
      <c r="P1379" s="13"/>
      <c r="Q1379" s="13"/>
      <c r="R1379" s="13"/>
      <c r="S1379" s="13"/>
      <c r="T1379" s="13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  <c r="AE1379" s="13"/>
      <c r="AF1379" s="13"/>
      <c r="AG1379" s="13"/>
      <c r="AH1379" s="13"/>
      <c r="AI1379" s="13"/>
      <c r="AJ1379" s="13"/>
      <c r="AK1379" s="13"/>
      <c r="AL1379" s="13"/>
      <c r="AM1379" s="13"/>
      <c r="AN1379" s="13"/>
      <c r="AO1379" s="13"/>
      <c r="AP1379" s="4"/>
    </row>
    <row r="1380" spans="1:42" s="2" customFormat="1" ht="15.95" customHeight="1" x14ac:dyDescent="0.2">
      <c r="A1380" s="26" t="s">
        <v>46</v>
      </c>
      <c r="B1380" s="134">
        <v>14616</v>
      </c>
      <c r="C1380" s="44"/>
      <c r="D1380" s="13"/>
      <c r="E1380" s="13"/>
      <c r="F1380" s="13"/>
      <c r="G1380" s="13"/>
      <c r="H1380" s="13"/>
      <c r="I1380" s="13"/>
      <c r="J1380" s="13"/>
      <c r="K1380" s="13"/>
      <c r="L1380" s="13"/>
      <c r="M1380" s="13"/>
      <c r="N1380" s="13"/>
      <c r="O1380" s="13"/>
      <c r="P1380" s="13"/>
      <c r="Q1380" s="13"/>
      <c r="R1380" s="13"/>
      <c r="S1380" s="13"/>
      <c r="T1380" s="13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  <c r="AE1380" s="13"/>
      <c r="AF1380" s="13"/>
      <c r="AG1380" s="13"/>
      <c r="AH1380" s="13"/>
      <c r="AI1380" s="13"/>
      <c r="AJ1380" s="13"/>
      <c r="AK1380" s="13"/>
      <c r="AL1380" s="13"/>
      <c r="AM1380" s="13"/>
      <c r="AN1380" s="13"/>
      <c r="AO1380" s="13"/>
      <c r="AP1380" s="4"/>
    </row>
    <row r="1381" spans="1:42" s="2" customFormat="1" ht="15.95" customHeight="1" x14ac:dyDescent="0.2">
      <c r="A1381" s="26" t="s">
        <v>47</v>
      </c>
      <c r="B1381" s="134">
        <v>3948</v>
      </c>
      <c r="C1381" s="44"/>
      <c r="D1381" s="13"/>
      <c r="E1381" s="13"/>
      <c r="F1381" s="13"/>
      <c r="G1381" s="13"/>
      <c r="H1381" s="13"/>
      <c r="I1381" s="13"/>
      <c r="J1381" s="13"/>
      <c r="K1381" s="13"/>
      <c r="L1381" s="13"/>
      <c r="M1381" s="13"/>
      <c r="N1381" s="13"/>
      <c r="O1381" s="13"/>
      <c r="P1381" s="13"/>
      <c r="Q1381" s="13"/>
      <c r="R1381" s="13"/>
      <c r="S1381" s="13"/>
      <c r="T1381" s="13"/>
      <c r="U1381" s="13"/>
      <c r="V1381" s="13"/>
      <c r="W1381" s="13"/>
      <c r="X1381" s="13"/>
      <c r="Y1381" s="13"/>
      <c r="Z1381" s="13"/>
      <c r="AA1381" s="13"/>
      <c r="AB1381" s="13"/>
      <c r="AC1381" s="13"/>
      <c r="AD1381" s="13"/>
      <c r="AE1381" s="13"/>
      <c r="AF1381" s="13"/>
      <c r="AG1381" s="13"/>
      <c r="AH1381" s="13"/>
      <c r="AI1381" s="13"/>
      <c r="AJ1381" s="13"/>
      <c r="AK1381" s="13"/>
      <c r="AL1381" s="13"/>
      <c r="AM1381" s="13"/>
      <c r="AN1381" s="13"/>
      <c r="AO1381" s="13"/>
      <c r="AP1381" s="4"/>
    </row>
    <row r="1382" spans="1:42" s="2" customFormat="1" ht="15.95" customHeight="1" x14ac:dyDescent="0.2">
      <c r="A1382" s="26" t="s">
        <v>48</v>
      </c>
      <c r="B1382" s="134">
        <v>3255</v>
      </c>
      <c r="C1382" s="44"/>
      <c r="D1382" s="13"/>
      <c r="E1382" s="13"/>
      <c r="F1382" s="13"/>
      <c r="G1382" s="13"/>
      <c r="H1382" s="13"/>
      <c r="I1382" s="13"/>
      <c r="J1382" s="13"/>
      <c r="K1382" s="13"/>
      <c r="L1382" s="13"/>
      <c r="M1382" s="13"/>
      <c r="N1382" s="13"/>
      <c r="O1382" s="13"/>
      <c r="P1382" s="13"/>
      <c r="Q1382" s="13"/>
      <c r="R1382" s="13"/>
      <c r="S1382" s="13"/>
      <c r="T1382" s="13"/>
      <c r="U1382" s="13"/>
      <c r="V1382" s="13"/>
      <c r="W1382" s="13"/>
      <c r="X1382" s="13"/>
      <c r="Y1382" s="13"/>
      <c r="Z1382" s="13"/>
      <c r="AA1382" s="13"/>
      <c r="AB1382" s="13"/>
      <c r="AC1382" s="13"/>
      <c r="AD1382" s="13"/>
      <c r="AE1382" s="13"/>
      <c r="AF1382" s="13"/>
      <c r="AG1382" s="13"/>
      <c r="AH1382" s="13"/>
      <c r="AI1382" s="13"/>
      <c r="AJ1382" s="13"/>
      <c r="AK1382" s="13"/>
      <c r="AL1382" s="13"/>
      <c r="AM1382" s="13"/>
      <c r="AN1382" s="13"/>
      <c r="AO1382" s="13"/>
      <c r="AP1382" s="4"/>
    </row>
    <row r="1383" spans="1:42" s="2" customFormat="1" ht="15.95" customHeight="1" x14ac:dyDescent="0.2">
      <c r="A1383" s="26" t="s">
        <v>49</v>
      </c>
      <c r="B1383" s="134">
        <v>1334</v>
      </c>
      <c r="C1383" s="44"/>
      <c r="D1383" s="13"/>
      <c r="E1383" s="13"/>
      <c r="F1383" s="13"/>
      <c r="G1383" s="13"/>
      <c r="H1383" s="13"/>
      <c r="I1383" s="13"/>
      <c r="J1383" s="13"/>
      <c r="K1383" s="13"/>
      <c r="L1383" s="13"/>
      <c r="M1383" s="13"/>
      <c r="N1383" s="13"/>
      <c r="O1383" s="13"/>
      <c r="P1383" s="13"/>
      <c r="Q1383" s="13"/>
      <c r="R1383" s="13"/>
      <c r="S1383" s="13"/>
      <c r="T1383" s="13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  <c r="AF1383" s="13"/>
      <c r="AG1383" s="13"/>
      <c r="AH1383" s="13"/>
      <c r="AI1383" s="13"/>
      <c r="AJ1383" s="13"/>
      <c r="AK1383" s="13"/>
      <c r="AL1383" s="13"/>
      <c r="AM1383" s="13"/>
      <c r="AN1383" s="13"/>
      <c r="AO1383" s="13"/>
      <c r="AP1383" s="4"/>
    </row>
    <row r="1384" spans="1:42" s="2" customFormat="1" ht="15.95" customHeight="1" x14ac:dyDescent="0.2">
      <c r="A1384" s="26" t="s">
        <v>50</v>
      </c>
      <c r="B1384" s="134">
        <v>3128</v>
      </c>
      <c r="C1384" s="44"/>
      <c r="D1384" s="13"/>
      <c r="E1384" s="13"/>
      <c r="F1384" s="13"/>
      <c r="G1384" s="13"/>
      <c r="H1384" s="13"/>
      <c r="I1384" s="13"/>
      <c r="J1384" s="13"/>
      <c r="K1384" s="13"/>
      <c r="L1384" s="13"/>
      <c r="M1384" s="13"/>
      <c r="N1384" s="13"/>
      <c r="O1384" s="13"/>
      <c r="P1384" s="13"/>
      <c r="Q1384" s="13"/>
      <c r="R1384" s="13"/>
      <c r="S1384" s="13"/>
      <c r="T1384" s="13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F1384" s="13"/>
      <c r="AG1384" s="13"/>
      <c r="AH1384" s="13"/>
      <c r="AI1384" s="13"/>
      <c r="AJ1384" s="13"/>
      <c r="AK1384" s="13"/>
      <c r="AL1384" s="13"/>
      <c r="AM1384" s="13"/>
      <c r="AN1384" s="13"/>
      <c r="AO1384" s="13"/>
      <c r="AP1384" s="4"/>
    </row>
    <row r="1385" spans="1:42" s="2" customFormat="1" ht="15.95" customHeight="1" x14ac:dyDescent="0.2">
      <c r="A1385" s="26" t="s">
        <v>51</v>
      </c>
      <c r="B1385" s="134">
        <v>11108</v>
      </c>
      <c r="C1385" s="44"/>
      <c r="D1385" s="13"/>
      <c r="E1385" s="13"/>
      <c r="F1385" s="13"/>
      <c r="G1385" s="13"/>
      <c r="H1385" s="13"/>
      <c r="I1385" s="13"/>
      <c r="J1385" s="13"/>
      <c r="K1385" s="13"/>
      <c r="L1385" s="13"/>
      <c r="M1385" s="13"/>
      <c r="N1385" s="13"/>
      <c r="O1385" s="13"/>
      <c r="P1385" s="13"/>
      <c r="Q1385" s="13"/>
      <c r="R1385" s="13"/>
      <c r="S1385" s="13"/>
      <c r="T1385" s="13"/>
      <c r="U1385" s="13"/>
      <c r="V1385" s="13"/>
      <c r="W1385" s="13"/>
      <c r="X1385" s="13"/>
      <c r="Y1385" s="13"/>
      <c r="Z1385" s="13"/>
      <c r="AA1385" s="13"/>
      <c r="AB1385" s="13"/>
      <c r="AC1385" s="13"/>
      <c r="AD1385" s="13"/>
      <c r="AE1385" s="13"/>
      <c r="AF1385" s="13"/>
      <c r="AG1385" s="13"/>
      <c r="AH1385" s="13"/>
      <c r="AI1385" s="13"/>
      <c r="AJ1385" s="13"/>
      <c r="AK1385" s="13"/>
      <c r="AL1385" s="13"/>
      <c r="AM1385" s="13"/>
      <c r="AN1385" s="13"/>
      <c r="AO1385" s="13"/>
      <c r="AP1385" s="4"/>
    </row>
    <row r="1386" spans="1:42" s="2" customFormat="1" ht="15.95" customHeight="1" x14ac:dyDescent="0.2">
      <c r="A1386" s="26" t="s">
        <v>52</v>
      </c>
      <c r="B1386" s="134">
        <v>14625</v>
      </c>
      <c r="C1386" s="44"/>
      <c r="D1386" s="13"/>
      <c r="E1386" s="13"/>
      <c r="F1386" s="13"/>
      <c r="G1386" s="13"/>
      <c r="H1386" s="13"/>
      <c r="I1386" s="13"/>
      <c r="J1386" s="13"/>
      <c r="K1386" s="13"/>
      <c r="L1386" s="13"/>
      <c r="M1386" s="13"/>
      <c r="N1386" s="13"/>
      <c r="O1386" s="13"/>
      <c r="P1386" s="13"/>
      <c r="Q1386" s="13"/>
      <c r="R1386" s="13"/>
      <c r="S1386" s="13"/>
      <c r="T1386" s="13"/>
      <c r="U1386" s="13"/>
      <c r="V1386" s="13"/>
      <c r="W1386" s="13"/>
      <c r="X1386" s="13"/>
      <c r="Y1386" s="13"/>
      <c r="Z1386" s="13"/>
      <c r="AA1386" s="13"/>
      <c r="AB1386" s="13"/>
      <c r="AC1386" s="13"/>
      <c r="AD1386" s="13"/>
      <c r="AE1386" s="13"/>
      <c r="AF1386" s="13"/>
      <c r="AG1386" s="13"/>
      <c r="AH1386" s="13"/>
      <c r="AI1386" s="13"/>
      <c r="AJ1386" s="13"/>
      <c r="AK1386" s="13"/>
      <c r="AL1386" s="13"/>
      <c r="AM1386" s="13"/>
      <c r="AN1386" s="13"/>
      <c r="AO1386" s="13"/>
      <c r="AP1386" s="4"/>
    </row>
    <row r="1387" spans="1:42" s="2" customFormat="1" ht="15.95" customHeight="1" x14ac:dyDescent="0.2">
      <c r="A1387" s="26" t="s">
        <v>53</v>
      </c>
      <c r="B1387" s="134">
        <v>1445</v>
      </c>
      <c r="C1387" s="44"/>
      <c r="D1387" s="13"/>
      <c r="E1387" s="13"/>
      <c r="F1387" s="13"/>
      <c r="G1387" s="13"/>
      <c r="H1387" s="13"/>
      <c r="I1387" s="13"/>
      <c r="J1387" s="13"/>
      <c r="K1387" s="13"/>
      <c r="L1387" s="13"/>
      <c r="M1387" s="13"/>
      <c r="N1387" s="13"/>
      <c r="O1387" s="13"/>
      <c r="P1387" s="13"/>
      <c r="Q1387" s="13"/>
      <c r="R1387" s="13"/>
      <c r="S1387" s="13"/>
      <c r="T1387" s="13"/>
      <c r="U1387" s="13"/>
      <c r="V1387" s="13"/>
      <c r="W1387" s="13"/>
      <c r="X1387" s="13"/>
      <c r="Y1387" s="13"/>
      <c r="Z1387" s="13"/>
      <c r="AA1387" s="13"/>
      <c r="AB1387" s="13"/>
      <c r="AC1387" s="13"/>
      <c r="AD1387" s="13"/>
      <c r="AE1387" s="13"/>
      <c r="AF1387" s="13"/>
      <c r="AG1387" s="13"/>
      <c r="AH1387" s="13"/>
      <c r="AI1387" s="13"/>
      <c r="AJ1387" s="13"/>
      <c r="AK1387" s="13"/>
      <c r="AL1387" s="13"/>
      <c r="AM1387" s="13"/>
      <c r="AN1387" s="13"/>
      <c r="AO1387" s="13"/>
      <c r="AP1387" s="4"/>
    </row>
    <row r="1388" spans="1:42" s="2" customFormat="1" ht="15.95" customHeight="1" x14ac:dyDescent="0.2">
      <c r="A1388" s="26" t="s">
        <v>54</v>
      </c>
      <c r="B1388" s="134">
        <v>30919</v>
      </c>
      <c r="C1388" s="44"/>
      <c r="D1388" s="13"/>
      <c r="E1388" s="13"/>
      <c r="F1388" s="13"/>
      <c r="G1388" s="13"/>
      <c r="H1388" s="13"/>
      <c r="I1388" s="13"/>
      <c r="J1388" s="13"/>
      <c r="K1388" s="13"/>
      <c r="L1388" s="13"/>
      <c r="M1388" s="13"/>
      <c r="N1388" s="13"/>
      <c r="O1388" s="13"/>
      <c r="P1388" s="13"/>
      <c r="Q1388" s="13"/>
      <c r="R1388" s="13"/>
      <c r="S1388" s="13"/>
      <c r="T1388" s="13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  <c r="AE1388" s="13"/>
      <c r="AF1388" s="13"/>
      <c r="AG1388" s="13"/>
      <c r="AH1388" s="13"/>
      <c r="AI1388" s="13"/>
      <c r="AJ1388" s="13"/>
      <c r="AK1388" s="13"/>
      <c r="AL1388" s="13"/>
      <c r="AM1388" s="13"/>
      <c r="AN1388" s="13"/>
      <c r="AO1388" s="13"/>
      <c r="AP1388" s="4"/>
    </row>
    <row r="1389" spans="1:42" s="2" customFormat="1" ht="15.95" customHeight="1" x14ac:dyDescent="0.2">
      <c r="A1389" s="26" t="s">
        <v>55</v>
      </c>
      <c r="B1389" s="134">
        <v>317</v>
      </c>
      <c r="C1389" s="44"/>
      <c r="D1389" s="13"/>
      <c r="E1389" s="13"/>
      <c r="F1389" s="13"/>
      <c r="G1389" s="13"/>
      <c r="H1389" s="13"/>
      <c r="I1389" s="13"/>
      <c r="J1389" s="13"/>
      <c r="K1389" s="13"/>
      <c r="L1389" s="13"/>
      <c r="M1389" s="13"/>
      <c r="N1389" s="13"/>
      <c r="O1389" s="13"/>
      <c r="P1389" s="13"/>
      <c r="Q1389" s="13"/>
      <c r="R1389" s="13"/>
      <c r="S1389" s="13"/>
      <c r="T1389" s="13"/>
      <c r="U1389" s="13"/>
      <c r="V1389" s="13"/>
      <c r="W1389" s="13"/>
      <c r="X1389" s="13"/>
      <c r="Y1389" s="13"/>
      <c r="Z1389" s="13"/>
      <c r="AA1389" s="13"/>
      <c r="AB1389" s="13"/>
      <c r="AC1389" s="13"/>
      <c r="AD1389" s="13"/>
      <c r="AE1389" s="13"/>
      <c r="AF1389" s="13"/>
      <c r="AG1389" s="13"/>
      <c r="AH1389" s="13"/>
      <c r="AI1389" s="13"/>
      <c r="AJ1389" s="13"/>
      <c r="AK1389" s="13"/>
      <c r="AL1389" s="13"/>
      <c r="AM1389" s="13"/>
      <c r="AN1389" s="13"/>
      <c r="AO1389" s="13"/>
      <c r="AP1389" s="4"/>
    </row>
    <row r="1390" spans="1:42" s="2" customFormat="1" ht="15.95" customHeight="1" x14ac:dyDescent="0.2">
      <c r="A1390" s="26" t="s">
        <v>56</v>
      </c>
      <c r="B1390" s="134">
        <v>1127</v>
      </c>
      <c r="C1390" s="44"/>
      <c r="D1390" s="13"/>
      <c r="E1390" s="13"/>
      <c r="F1390" s="13"/>
      <c r="G1390" s="13"/>
      <c r="H1390" s="13"/>
      <c r="I1390" s="13"/>
      <c r="J1390" s="13"/>
      <c r="K1390" s="13"/>
      <c r="L1390" s="13"/>
      <c r="M1390" s="13"/>
      <c r="N1390" s="13"/>
      <c r="O1390" s="13"/>
      <c r="P1390" s="13"/>
      <c r="Q1390" s="13"/>
      <c r="R1390" s="13"/>
      <c r="S1390" s="13"/>
      <c r="T1390" s="13"/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3"/>
      <c r="AE1390" s="13"/>
      <c r="AF1390" s="13"/>
      <c r="AG1390" s="13"/>
      <c r="AH1390" s="13"/>
      <c r="AI1390" s="13"/>
      <c r="AJ1390" s="13"/>
      <c r="AK1390" s="13"/>
      <c r="AL1390" s="13"/>
      <c r="AM1390" s="13"/>
      <c r="AN1390" s="13"/>
      <c r="AO1390" s="13"/>
      <c r="AP1390" s="4"/>
    </row>
    <row r="1391" spans="1:42" s="2" customFormat="1" ht="15.95" customHeight="1" x14ac:dyDescent="0.2">
      <c r="A1391" s="26" t="s">
        <v>57</v>
      </c>
      <c r="B1391" s="134">
        <v>6054</v>
      </c>
      <c r="C1391" s="44"/>
      <c r="D1391" s="13"/>
      <c r="E1391" s="13"/>
      <c r="F1391" s="13"/>
      <c r="G1391" s="13"/>
      <c r="H1391" s="13"/>
      <c r="I1391" s="13"/>
      <c r="J1391" s="13"/>
      <c r="K1391" s="13"/>
      <c r="L1391" s="13"/>
      <c r="M1391" s="13"/>
      <c r="N1391" s="13"/>
      <c r="O1391" s="13"/>
      <c r="P1391" s="13"/>
      <c r="Q1391" s="13"/>
      <c r="R1391" s="13"/>
      <c r="S1391" s="13"/>
      <c r="T1391" s="13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  <c r="AE1391" s="13"/>
      <c r="AF1391" s="13"/>
      <c r="AG1391" s="13"/>
      <c r="AH1391" s="13"/>
      <c r="AI1391" s="13"/>
      <c r="AJ1391" s="13"/>
      <c r="AK1391" s="13"/>
      <c r="AL1391" s="13"/>
      <c r="AM1391" s="13"/>
      <c r="AN1391" s="13"/>
      <c r="AO1391" s="13"/>
      <c r="AP1391" s="4"/>
    </row>
    <row r="1392" spans="1:42" s="2" customFormat="1" ht="15.95" customHeight="1" x14ac:dyDescent="0.2">
      <c r="A1392" s="26" t="s">
        <v>58</v>
      </c>
      <c r="B1392" s="134">
        <v>1869</v>
      </c>
      <c r="C1392" s="44"/>
      <c r="D1392" s="13"/>
      <c r="E1392" s="13"/>
      <c r="F1392" s="13"/>
      <c r="G1392" s="13"/>
      <c r="H1392" s="13"/>
      <c r="I1392" s="13"/>
      <c r="J1392" s="13"/>
      <c r="K1392" s="13"/>
      <c r="L1392" s="13"/>
      <c r="M1392" s="13"/>
      <c r="N1392" s="13"/>
      <c r="O1392" s="13"/>
      <c r="P1392" s="13"/>
      <c r="Q1392" s="13"/>
      <c r="R1392" s="13"/>
      <c r="S1392" s="13"/>
      <c r="T1392" s="13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13"/>
      <c r="AE1392" s="13"/>
      <c r="AF1392" s="13"/>
      <c r="AG1392" s="13"/>
      <c r="AH1392" s="13"/>
      <c r="AI1392" s="13"/>
      <c r="AJ1392" s="13"/>
      <c r="AK1392" s="13"/>
      <c r="AL1392" s="13"/>
      <c r="AM1392" s="13"/>
      <c r="AN1392" s="13"/>
      <c r="AO1392" s="13"/>
      <c r="AP1392" s="4"/>
    </row>
    <row r="1393" spans="1:47" s="2" customFormat="1" ht="15.95" customHeight="1" x14ac:dyDescent="0.2">
      <c r="A1393" s="26" t="s">
        <v>59</v>
      </c>
      <c r="B1393" s="134">
        <v>7234</v>
      </c>
      <c r="C1393" s="44"/>
      <c r="D1393" s="13"/>
      <c r="E1393" s="13"/>
      <c r="F1393" s="13"/>
      <c r="G1393" s="13"/>
      <c r="H1393" s="13"/>
      <c r="I1393" s="13"/>
      <c r="J1393" s="13"/>
      <c r="K1393" s="13"/>
      <c r="L1393" s="13"/>
      <c r="M1393" s="13"/>
      <c r="N1393" s="13"/>
      <c r="O1393" s="13"/>
      <c r="P1393" s="13"/>
      <c r="Q1393" s="13"/>
      <c r="R1393" s="13"/>
      <c r="S1393" s="13"/>
      <c r="T1393" s="13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  <c r="AE1393" s="13"/>
      <c r="AF1393" s="13"/>
      <c r="AG1393" s="13"/>
      <c r="AH1393" s="13"/>
      <c r="AI1393" s="13"/>
      <c r="AJ1393" s="13"/>
      <c r="AK1393" s="13"/>
      <c r="AL1393" s="13"/>
      <c r="AM1393" s="13"/>
      <c r="AN1393" s="13"/>
      <c r="AO1393" s="13"/>
      <c r="AP1393" s="4"/>
    </row>
    <row r="1394" spans="1:47" s="2" customFormat="1" ht="15.95" customHeight="1" x14ac:dyDescent="0.2">
      <c r="A1394" s="26" t="s">
        <v>60</v>
      </c>
      <c r="B1394" s="134">
        <v>11360</v>
      </c>
      <c r="C1394" s="44"/>
      <c r="D1394" s="13"/>
      <c r="E1394" s="13"/>
      <c r="F1394" s="13"/>
      <c r="G1394" s="13"/>
      <c r="H1394" s="13"/>
      <c r="I1394" s="13"/>
      <c r="J1394" s="13"/>
      <c r="K1394" s="13"/>
      <c r="L1394" s="13"/>
      <c r="M1394" s="13"/>
      <c r="N1394" s="13"/>
      <c r="O1394" s="13"/>
      <c r="P1394" s="13"/>
      <c r="Q1394" s="13"/>
      <c r="R1394" s="13"/>
      <c r="S1394" s="13"/>
      <c r="T1394" s="13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  <c r="AE1394" s="13"/>
      <c r="AF1394" s="13"/>
      <c r="AG1394" s="13"/>
      <c r="AH1394" s="13"/>
      <c r="AI1394" s="13"/>
      <c r="AJ1394" s="13"/>
      <c r="AK1394" s="13"/>
      <c r="AL1394" s="13"/>
      <c r="AM1394" s="13"/>
      <c r="AN1394" s="13"/>
      <c r="AO1394" s="13"/>
      <c r="AP1394" s="4"/>
    </row>
    <row r="1395" spans="1:47" s="2" customFormat="1" ht="15.95" customHeight="1" x14ac:dyDescent="0.2">
      <c r="A1395" s="26" t="s">
        <v>61</v>
      </c>
      <c r="B1395" s="134">
        <v>643</v>
      </c>
      <c r="C1395" s="44"/>
      <c r="D1395" s="13"/>
      <c r="E1395" s="13"/>
      <c r="F1395" s="13"/>
      <c r="G1395" s="13"/>
      <c r="H1395" s="13"/>
      <c r="I1395" s="13"/>
      <c r="J1395" s="13"/>
      <c r="K1395" s="13"/>
      <c r="L1395" s="13"/>
      <c r="M1395" s="13"/>
      <c r="N1395" s="13"/>
      <c r="O1395" s="13"/>
      <c r="P1395" s="13"/>
      <c r="Q1395" s="13"/>
      <c r="R1395" s="13"/>
      <c r="S1395" s="13"/>
      <c r="T1395" s="13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13"/>
      <c r="AE1395" s="13"/>
      <c r="AF1395" s="13"/>
      <c r="AG1395" s="13"/>
      <c r="AH1395" s="13"/>
      <c r="AI1395" s="13"/>
      <c r="AJ1395" s="13"/>
      <c r="AK1395" s="13"/>
      <c r="AL1395" s="13"/>
      <c r="AM1395" s="13"/>
      <c r="AN1395" s="13"/>
      <c r="AO1395" s="13"/>
      <c r="AP1395" s="4"/>
    </row>
    <row r="1396" spans="1:47" s="2" customFormat="1" ht="15.95" customHeight="1" x14ac:dyDescent="0.2">
      <c r="A1396" s="26" t="s">
        <v>150</v>
      </c>
      <c r="B1396" s="134">
        <v>1096</v>
      </c>
      <c r="C1396" s="44"/>
      <c r="D1396" s="13"/>
      <c r="E1396" s="13"/>
      <c r="F1396" s="13"/>
      <c r="G1396" s="13"/>
      <c r="H1396" s="13"/>
      <c r="I1396" s="13"/>
      <c r="J1396" s="13"/>
      <c r="K1396" s="13"/>
      <c r="L1396" s="13"/>
      <c r="M1396" s="13"/>
      <c r="N1396" s="13"/>
      <c r="O1396" s="13"/>
      <c r="P1396" s="13"/>
      <c r="Q1396" s="13"/>
      <c r="R1396" s="13"/>
      <c r="S1396" s="13"/>
      <c r="T1396" s="13"/>
      <c r="U1396" s="13"/>
      <c r="V1396" s="13"/>
      <c r="W1396" s="13"/>
      <c r="X1396" s="13"/>
      <c r="Y1396" s="13"/>
      <c r="Z1396" s="13"/>
      <c r="AA1396" s="13"/>
      <c r="AB1396" s="13"/>
      <c r="AC1396" s="13"/>
      <c r="AD1396" s="13"/>
      <c r="AE1396" s="13"/>
      <c r="AF1396" s="13"/>
      <c r="AG1396" s="13"/>
      <c r="AH1396" s="13"/>
      <c r="AI1396" s="13"/>
      <c r="AJ1396" s="13"/>
      <c r="AK1396" s="13"/>
      <c r="AL1396" s="13"/>
      <c r="AM1396" s="13"/>
      <c r="AN1396" s="13"/>
      <c r="AO1396" s="13"/>
      <c r="AP1396" s="4"/>
    </row>
    <row r="1397" spans="1:47" s="2" customFormat="1" ht="15.95" customHeight="1" x14ac:dyDescent="0.2">
      <c r="A1397" s="26" t="s">
        <v>62</v>
      </c>
      <c r="B1397" s="134">
        <v>51689</v>
      </c>
      <c r="C1397" s="44"/>
      <c r="D1397" s="13"/>
      <c r="E1397" s="13"/>
      <c r="F1397" s="13"/>
      <c r="G1397" s="13"/>
      <c r="H1397" s="13"/>
      <c r="I1397" s="13"/>
      <c r="J1397" s="13"/>
      <c r="K1397" s="13"/>
      <c r="L1397" s="13"/>
      <c r="M1397" s="13"/>
      <c r="N1397" s="13"/>
      <c r="O1397" s="13"/>
      <c r="P1397" s="13"/>
      <c r="Q1397" s="13"/>
      <c r="R1397" s="13"/>
      <c r="S1397" s="13"/>
      <c r="T1397" s="13"/>
      <c r="U1397" s="13"/>
      <c r="V1397" s="13"/>
      <c r="W1397" s="13"/>
      <c r="X1397" s="13"/>
      <c r="Y1397" s="13"/>
      <c r="Z1397" s="13"/>
      <c r="AA1397" s="13"/>
      <c r="AB1397" s="13"/>
      <c r="AC1397" s="13"/>
      <c r="AD1397" s="13"/>
      <c r="AE1397" s="13"/>
      <c r="AF1397" s="13"/>
      <c r="AG1397" s="13"/>
      <c r="AH1397" s="13"/>
      <c r="AI1397" s="13"/>
      <c r="AJ1397" s="13"/>
      <c r="AK1397" s="13"/>
      <c r="AL1397" s="13"/>
      <c r="AM1397" s="13"/>
      <c r="AN1397" s="13"/>
      <c r="AO1397" s="13"/>
      <c r="AP1397" s="4"/>
    </row>
    <row r="1398" spans="1:47" s="2" customFormat="1" ht="15.95" customHeight="1" x14ac:dyDescent="0.2">
      <c r="A1398" s="26" t="s">
        <v>63</v>
      </c>
      <c r="B1398" s="134">
        <v>2456</v>
      </c>
      <c r="C1398" s="44"/>
      <c r="D1398" s="13"/>
      <c r="E1398" s="13"/>
      <c r="F1398" s="13"/>
      <c r="G1398" s="13"/>
      <c r="H1398" s="13"/>
      <c r="I1398" s="13"/>
      <c r="J1398" s="13"/>
      <c r="K1398" s="13"/>
      <c r="L1398" s="13"/>
      <c r="M1398" s="13"/>
      <c r="N1398" s="13"/>
      <c r="O1398" s="13"/>
      <c r="P1398" s="13"/>
      <c r="Q1398" s="13"/>
      <c r="R1398" s="13"/>
      <c r="S1398" s="13"/>
      <c r="T1398" s="13"/>
      <c r="U1398" s="13"/>
      <c r="V1398" s="13"/>
      <c r="W1398" s="13"/>
      <c r="X1398" s="13"/>
      <c r="Y1398" s="13"/>
      <c r="Z1398" s="13"/>
      <c r="AA1398" s="13"/>
      <c r="AB1398" s="13"/>
      <c r="AC1398" s="13"/>
      <c r="AD1398" s="13"/>
      <c r="AE1398" s="13"/>
      <c r="AF1398" s="13"/>
      <c r="AG1398" s="13"/>
      <c r="AH1398" s="13"/>
      <c r="AI1398" s="13"/>
      <c r="AJ1398" s="13"/>
      <c r="AK1398" s="13"/>
      <c r="AL1398" s="13"/>
      <c r="AM1398" s="13"/>
      <c r="AN1398" s="13"/>
      <c r="AO1398" s="13"/>
      <c r="AP1398" s="4"/>
    </row>
    <row r="1399" spans="1:47" s="2" customFormat="1" ht="15.95" customHeight="1" x14ac:dyDescent="0.2">
      <c r="A1399" s="26" t="s">
        <v>64</v>
      </c>
      <c r="B1399" s="134">
        <v>6000</v>
      </c>
      <c r="C1399" s="44"/>
      <c r="D1399" s="13"/>
      <c r="E1399" s="13"/>
      <c r="F1399" s="13"/>
      <c r="G1399" s="13"/>
      <c r="H1399" s="13"/>
      <c r="I1399" s="13"/>
      <c r="J1399" s="13"/>
      <c r="K1399" s="13"/>
      <c r="L1399" s="13"/>
      <c r="M1399" s="13"/>
      <c r="N1399" s="13"/>
      <c r="O1399" s="13"/>
      <c r="P1399" s="13"/>
      <c r="Q1399" s="13"/>
      <c r="R1399" s="13"/>
      <c r="S1399" s="13"/>
      <c r="T1399" s="13"/>
      <c r="U1399" s="13"/>
      <c r="V1399" s="13"/>
      <c r="W1399" s="13"/>
      <c r="X1399" s="13"/>
      <c r="Y1399" s="13"/>
      <c r="Z1399" s="13"/>
      <c r="AA1399" s="13"/>
      <c r="AB1399" s="13"/>
      <c r="AC1399" s="13"/>
      <c r="AD1399" s="13"/>
      <c r="AE1399" s="13"/>
      <c r="AF1399" s="13"/>
      <c r="AG1399" s="13"/>
      <c r="AH1399" s="13"/>
      <c r="AI1399" s="13"/>
      <c r="AJ1399" s="13"/>
      <c r="AK1399" s="13"/>
      <c r="AL1399" s="13"/>
      <c r="AM1399" s="13"/>
      <c r="AN1399" s="13"/>
      <c r="AO1399" s="13"/>
      <c r="AP1399" s="4"/>
    </row>
    <row r="1400" spans="1:47" s="2" customFormat="1" ht="15.95" customHeight="1" x14ac:dyDescent="0.2">
      <c r="A1400" s="26" t="s">
        <v>65</v>
      </c>
      <c r="B1400" s="134">
        <v>2318</v>
      </c>
      <c r="C1400" s="44"/>
      <c r="D1400" s="13"/>
      <c r="E1400" s="13"/>
      <c r="F1400" s="13"/>
      <c r="G1400" s="13"/>
      <c r="H1400" s="13"/>
      <c r="I1400" s="13"/>
      <c r="J1400" s="13"/>
      <c r="K1400" s="13"/>
      <c r="L1400" s="13"/>
      <c r="M1400" s="13"/>
      <c r="N1400" s="13"/>
      <c r="O1400" s="13"/>
      <c r="P1400" s="13"/>
      <c r="Q1400" s="13"/>
      <c r="R1400" s="13"/>
      <c r="S1400" s="13"/>
      <c r="T1400" s="13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  <c r="AE1400" s="13"/>
      <c r="AF1400" s="13"/>
      <c r="AG1400" s="13"/>
      <c r="AH1400" s="13"/>
      <c r="AI1400" s="13"/>
      <c r="AJ1400" s="13"/>
      <c r="AK1400" s="13"/>
      <c r="AL1400" s="13"/>
      <c r="AM1400" s="13"/>
      <c r="AN1400" s="13"/>
      <c r="AO1400" s="13"/>
      <c r="AP1400" s="4"/>
    </row>
    <row r="1401" spans="1:47" s="2" customFormat="1" ht="15.95" customHeight="1" x14ac:dyDescent="0.2">
      <c r="A1401" s="27" t="s">
        <v>66</v>
      </c>
      <c r="B1401" s="134">
        <v>3265</v>
      </c>
      <c r="C1401" s="44"/>
      <c r="D1401" s="13"/>
      <c r="E1401" s="13"/>
      <c r="F1401" s="13"/>
      <c r="G1401" s="13"/>
      <c r="H1401" s="13"/>
      <c r="I1401" s="13"/>
      <c r="J1401" s="13"/>
      <c r="K1401" s="13"/>
      <c r="L1401" s="13"/>
      <c r="M1401" s="13"/>
      <c r="N1401" s="13"/>
      <c r="O1401" s="13"/>
      <c r="P1401" s="13"/>
      <c r="Q1401" s="13"/>
      <c r="R1401" s="13"/>
      <c r="S1401" s="13"/>
      <c r="T1401" s="13"/>
      <c r="U1401" s="13"/>
      <c r="V1401" s="13"/>
      <c r="W1401" s="13"/>
      <c r="X1401" s="13"/>
      <c r="Y1401" s="13"/>
      <c r="Z1401" s="13"/>
      <c r="AA1401" s="13"/>
      <c r="AB1401" s="13"/>
      <c r="AC1401" s="13"/>
      <c r="AD1401" s="13"/>
      <c r="AE1401" s="13"/>
      <c r="AF1401" s="13"/>
      <c r="AG1401" s="13"/>
      <c r="AH1401" s="13"/>
      <c r="AI1401" s="13"/>
      <c r="AJ1401" s="13"/>
      <c r="AK1401" s="13"/>
      <c r="AL1401" s="13"/>
      <c r="AM1401" s="13"/>
      <c r="AN1401" s="13"/>
      <c r="AO1401" s="13"/>
      <c r="AP1401" s="4"/>
    </row>
    <row r="1402" spans="1:47" s="2" customFormat="1" ht="15.95" customHeight="1" x14ac:dyDescent="0.2">
      <c r="A1402" s="164"/>
      <c r="B1402" s="164"/>
      <c r="C1402" s="165"/>
      <c r="D1402" s="165"/>
      <c r="E1402" s="165"/>
      <c r="F1402" s="165"/>
      <c r="G1402" s="165"/>
      <c r="H1402" s="13"/>
      <c r="I1402" s="13"/>
      <c r="J1402" s="13"/>
      <c r="K1402" s="13"/>
      <c r="L1402" s="13"/>
      <c r="M1402" s="13"/>
      <c r="N1402" s="13"/>
      <c r="O1402" s="13"/>
      <c r="P1402" s="13"/>
      <c r="Q1402" s="13"/>
      <c r="R1402" s="13"/>
      <c r="S1402" s="13"/>
      <c r="T1402" s="13"/>
      <c r="U1402" s="13"/>
      <c r="V1402" s="13"/>
      <c r="W1402" s="13"/>
      <c r="X1402" s="13"/>
      <c r="Y1402" s="13"/>
      <c r="Z1402" s="13"/>
      <c r="AA1402" s="13"/>
      <c r="AB1402" s="13"/>
      <c r="AC1402" s="13"/>
      <c r="AD1402" s="13"/>
      <c r="AE1402" s="13"/>
      <c r="AF1402" s="13"/>
      <c r="AG1402" s="13"/>
      <c r="AH1402" s="13"/>
      <c r="AI1402" s="13"/>
      <c r="AJ1402" s="13"/>
      <c r="AK1402" s="13"/>
      <c r="AL1402" s="13"/>
      <c r="AM1402" s="13"/>
      <c r="AN1402" s="13"/>
      <c r="AO1402" s="13"/>
      <c r="AP1402" s="13"/>
      <c r="AQ1402" s="13"/>
      <c r="AR1402" s="13"/>
      <c r="AS1402" s="13"/>
      <c r="AT1402" s="13"/>
      <c r="AU1402" s="4"/>
    </row>
    <row r="1403" spans="1:47" s="2" customFormat="1" ht="15.95" customHeight="1" x14ac:dyDescent="0.2">
      <c r="A1403" s="147" t="s">
        <v>279</v>
      </c>
      <c r="B1403" s="147"/>
      <c r="C1403" s="140"/>
      <c r="D1403" s="140"/>
      <c r="E1403" s="140"/>
      <c r="F1403" s="140"/>
      <c r="G1403" s="140"/>
      <c r="H1403" s="13"/>
      <c r="I1403" s="13"/>
      <c r="J1403" s="13"/>
      <c r="K1403" s="13"/>
      <c r="L1403" s="13"/>
      <c r="M1403" s="13"/>
      <c r="N1403" s="13"/>
      <c r="O1403" s="13"/>
      <c r="P1403" s="13"/>
      <c r="Q1403" s="13"/>
      <c r="R1403" s="13"/>
      <c r="S1403" s="13"/>
      <c r="T1403" s="13"/>
      <c r="U1403" s="13"/>
      <c r="V1403" s="13"/>
      <c r="W1403" s="13"/>
      <c r="X1403" s="13"/>
      <c r="Y1403" s="13"/>
      <c r="Z1403" s="13"/>
      <c r="AA1403" s="13"/>
      <c r="AB1403" s="13"/>
      <c r="AC1403" s="13"/>
      <c r="AD1403" s="13"/>
      <c r="AE1403" s="13"/>
      <c r="AF1403" s="13"/>
      <c r="AG1403" s="13"/>
      <c r="AH1403" s="13"/>
      <c r="AI1403" s="13"/>
      <c r="AJ1403" s="13"/>
      <c r="AK1403" s="13"/>
      <c r="AL1403" s="13"/>
      <c r="AM1403" s="13"/>
      <c r="AN1403" s="13"/>
      <c r="AO1403" s="13"/>
      <c r="AP1403" s="13"/>
      <c r="AQ1403" s="13"/>
      <c r="AR1403" s="13"/>
      <c r="AS1403" s="13"/>
      <c r="AT1403" s="13"/>
      <c r="AU1403" s="4"/>
    </row>
    <row r="1404" spans="1:47" s="2" customFormat="1" ht="15.95" customHeight="1" x14ac:dyDescent="0.2">
      <c r="A1404" s="141" t="s">
        <v>15</v>
      </c>
      <c r="B1404" s="158" t="s">
        <v>261</v>
      </c>
      <c r="C1404" s="44"/>
      <c r="D1404" s="13"/>
      <c r="E1404" s="13"/>
      <c r="F1404" s="13"/>
      <c r="G1404" s="13"/>
      <c r="H1404" s="13"/>
      <c r="I1404" s="13"/>
      <c r="J1404" s="13"/>
      <c r="K1404" s="13"/>
      <c r="L1404" s="13"/>
      <c r="M1404" s="13"/>
      <c r="N1404" s="13"/>
      <c r="O1404" s="13"/>
      <c r="P1404" s="13"/>
      <c r="Q1404" s="13"/>
      <c r="R1404" s="13"/>
      <c r="S1404" s="13"/>
      <c r="T1404" s="13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  <c r="AE1404" s="13"/>
      <c r="AF1404" s="13"/>
      <c r="AG1404" s="13"/>
      <c r="AH1404" s="13"/>
      <c r="AI1404" s="13"/>
      <c r="AJ1404" s="13"/>
      <c r="AK1404" s="13"/>
      <c r="AL1404" s="13"/>
      <c r="AM1404" s="13"/>
      <c r="AN1404" s="13"/>
      <c r="AO1404" s="13"/>
      <c r="AP1404" s="4"/>
    </row>
    <row r="1405" spans="1:47" s="2" customFormat="1" ht="15.95" customHeight="1" x14ac:dyDescent="0.2">
      <c r="A1405" s="141"/>
      <c r="B1405" s="159"/>
      <c r="C1405" s="44"/>
      <c r="D1405" s="13"/>
      <c r="E1405" s="13"/>
      <c r="F1405" s="13"/>
      <c r="G1405" s="13"/>
      <c r="H1405" s="13"/>
      <c r="I1405" s="13"/>
      <c r="J1405" s="13"/>
      <c r="K1405" s="13"/>
      <c r="L1405" s="13"/>
      <c r="M1405" s="13"/>
      <c r="N1405" s="13"/>
      <c r="O1405" s="13"/>
      <c r="P1405" s="13"/>
      <c r="Q1405" s="13"/>
      <c r="R1405" s="13"/>
      <c r="S1405" s="13"/>
      <c r="T1405" s="13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  <c r="AE1405" s="13"/>
      <c r="AF1405" s="13"/>
      <c r="AG1405" s="13"/>
      <c r="AH1405" s="13"/>
      <c r="AI1405" s="13"/>
      <c r="AJ1405" s="13"/>
      <c r="AK1405" s="13"/>
      <c r="AL1405" s="13"/>
      <c r="AM1405" s="13"/>
      <c r="AN1405" s="13"/>
      <c r="AO1405" s="13"/>
      <c r="AP1405" s="4"/>
    </row>
    <row r="1406" spans="1:47" s="2" customFormat="1" ht="15.95" customHeight="1" x14ac:dyDescent="0.2">
      <c r="A1406" s="141"/>
      <c r="B1406" s="160"/>
      <c r="C1406" s="44"/>
      <c r="D1406" s="13"/>
      <c r="E1406" s="13"/>
      <c r="F1406" s="13"/>
      <c r="G1406" s="13"/>
      <c r="H1406" s="13"/>
      <c r="I1406" s="13"/>
      <c r="J1406" s="13"/>
      <c r="K1406" s="13"/>
      <c r="L1406" s="13"/>
      <c r="M1406" s="13"/>
      <c r="N1406" s="13"/>
      <c r="O1406" s="13"/>
      <c r="P1406" s="13"/>
      <c r="Q1406" s="13"/>
      <c r="R1406" s="13"/>
      <c r="S1406" s="13"/>
      <c r="T1406" s="13"/>
      <c r="U1406" s="13"/>
      <c r="V1406" s="13"/>
      <c r="W1406" s="13"/>
      <c r="X1406" s="13"/>
      <c r="Y1406" s="13"/>
      <c r="Z1406" s="13"/>
      <c r="AA1406" s="13"/>
      <c r="AB1406" s="13"/>
      <c r="AC1406" s="13"/>
      <c r="AD1406" s="13"/>
      <c r="AE1406" s="13"/>
      <c r="AF1406" s="13"/>
      <c r="AG1406" s="13"/>
      <c r="AH1406" s="13"/>
      <c r="AI1406" s="13"/>
      <c r="AJ1406" s="13"/>
      <c r="AK1406" s="13"/>
      <c r="AL1406" s="13"/>
      <c r="AM1406" s="13"/>
      <c r="AN1406" s="13"/>
      <c r="AO1406" s="13"/>
      <c r="AP1406" s="4"/>
    </row>
    <row r="1407" spans="1:47" s="2" customFormat="1" ht="15.95" customHeight="1" x14ac:dyDescent="0.2">
      <c r="A1407" s="5" t="s">
        <v>67</v>
      </c>
      <c r="B1407" s="134">
        <v>2221</v>
      </c>
      <c r="C1407" s="44"/>
      <c r="D1407" s="13"/>
      <c r="E1407" s="13"/>
      <c r="F1407" s="13"/>
      <c r="G1407" s="13"/>
      <c r="H1407" s="13"/>
      <c r="I1407" s="13"/>
      <c r="J1407" s="13"/>
      <c r="K1407" s="13"/>
      <c r="L1407" s="13"/>
      <c r="M1407" s="13"/>
      <c r="N1407" s="13"/>
      <c r="O1407" s="13"/>
      <c r="P1407" s="13"/>
      <c r="Q1407" s="13"/>
      <c r="R1407" s="13"/>
      <c r="S1407" s="13"/>
      <c r="T1407" s="13"/>
      <c r="U1407" s="13"/>
      <c r="V1407" s="13"/>
      <c r="W1407" s="13"/>
      <c r="X1407" s="13"/>
      <c r="Y1407" s="13"/>
      <c r="Z1407" s="13"/>
      <c r="AA1407" s="13"/>
      <c r="AB1407" s="13"/>
      <c r="AC1407" s="13"/>
      <c r="AD1407" s="13"/>
      <c r="AE1407" s="13"/>
      <c r="AF1407" s="13"/>
      <c r="AG1407" s="13"/>
      <c r="AH1407" s="13"/>
      <c r="AI1407" s="13"/>
      <c r="AJ1407" s="13"/>
      <c r="AK1407" s="13"/>
      <c r="AL1407" s="13"/>
      <c r="AM1407" s="13"/>
      <c r="AN1407" s="13"/>
      <c r="AO1407" s="13"/>
      <c r="AP1407" s="4"/>
    </row>
    <row r="1408" spans="1:47" s="2" customFormat="1" ht="15.95" customHeight="1" x14ac:dyDescent="0.2">
      <c r="A1408" s="26" t="s">
        <v>68</v>
      </c>
      <c r="B1408" s="134">
        <v>5134</v>
      </c>
      <c r="C1408" s="44"/>
      <c r="D1408" s="13"/>
      <c r="E1408" s="13"/>
      <c r="F1408" s="13"/>
      <c r="G1408" s="13"/>
      <c r="H1408" s="13"/>
      <c r="I1408" s="13"/>
      <c r="J1408" s="13"/>
      <c r="K1408" s="13"/>
      <c r="L1408" s="13"/>
      <c r="M1408" s="13"/>
      <c r="N1408" s="13"/>
      <c r="O1408" s="13"/>
      <c r="P1408" s="13"/>
      <c r="Q1408" s="13"/>
      <c r="R1408" s="13"/>
      <c r="S1408" s="13"/>
      <c r="T1408" s="13"/>
      <c r="U1408" s="13"/>
      <c r="V1408" s="13"/>
      <c r="W1408" s="13"/>
      <c r="X1408" s="13"/>
      <c r="Y1408" s="13"/>
      <c r="Z1408" s="13"/>
      <c r="AA1408" s="13"/>
      <c r="AB1408" s="13"/>
      <c r="AC1408" s="13"/>
      <c r="AD1408" s="13"/>
      <c r="AE1408" s="13"/>
      <c r="AF1408" s="13"/>
      <c r="AG1408" s="13"/>
      <c r="AH1408" s="13"/>
      <c r="AI1408" s="13"/>
      <c r="AJ1408" s="13"/>
      <c r="AK1408" s="13"/>
      <c r="AL1408" s="13"/>
      <c r="AM1408" s="13"/>
      <c r="AN1408" s="13"/>
      <c r="AO1408" s="13"/>
      <c r="AP1408" s="4"/>
    </row>
    <row r="1409" spans="1:42" s="2" customFormat="1" ht="15.95" customHeight="1" x14ac:dyDescent="0.2">
      <c r="A1409" s="26" t="s">
        <v>69</v>
      </c>
      <c r="B1409" s="134">
        <v>1118</v>
      </c>
      <c r="C1409" s="44"/>
      <c r="D1409" s="13"/>
      <c r="E1409" s="13"/>
      <c r="F1409" s="13"/>
      <c r="G1409" s="13"/>
      <c r="H1409" s="13"/>
      <c r="I1409" s="13"/>
      <c r="J1409" s="13"/>
      <c r="K1409" s="13"/>
      <c r="L1409" s="13"/>
      <c r="M1409" s="13"/>
      <c r="N1409" s="13"/>
      <c r="O1409" s="13"/>
      <c r="P1409" s="13"/>
      <c r="Q1409" s="13"/>
      <c r="R1409" s="13"/>
      <c r="S1409" s="13"/>
      <c r="T1409" s="13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  <c r="AE1409" s="13"/>
      <c r="AF1409" s="13"/>
      <c r="AG1409" s="13"/>
      <c r="AH1409" s="13"/>
      <c r="AI1409" s="13"/>
      <c r="AJ1409" s="13"/>
      <c r="AK1409" s="13"/>
      <c r="AL1409" s="13"/>
      <c r="AM1409" s="13"/>
      <c r="AN1409" s="13"/>
      <c r="AO1409" s="13"/>
      <c r="AP1409" s="4"/>
    </row>
    <row r="1410" spans="1:42" s="2" customFormat="1" ht="15.95" customHeight="1" x14ac:dyDescent="0.2">
      <c r="A1410" s="26" t="s">
        <v>70</v>
      </c>
      <c r="B1410" s="134">
        <v>10655</v>
      </c>
      <c r="C1410" s="44"/>
      <c r="D1410" s="13"/>
      <c r="E1410" s="13"/>
      <c r="F1410" s="13"/>
      <c r="G1410" s="13"/>
      <c r="H1410" s="13"/>
      <c r="I1410" s="13"/>
      <c r="J1410" s="13"/>
      <c r="K1410" s="13"/>
      <c r="L1410" s="13"/>
      <c r="M1410" s="13"/>
      <c r="N1410" s="13"/>
      <c r="O1410" s="13"/>
      <c r="P1410" s="13"/>
      <c r="Q1410" s="13"/>
      <c r="R1410" s="13"/>
      <c r="S1410" s="13"/>
      <c r="T1410" s="13"/>
      <c r="U1410" s="13"/>
      <c r="V1410" s="13"/>
      <c r="W1410" s="13"/>
      <c r="X1410" s="13"/>
      <c r="Y1410" s="13"/>
      <c r="Z1410" s="13"/>
      <c r="AA1410" s="13"/>
      <c r="AB1410" s="13"/>
      <c r="AC1410" s="13"/>
      <c r="AD1410" s="13"/>
      <c r="AE1410" s="13"/>
      <c r="AF1410" s="13"/>
      <c r="AG1410" s="13"/>
      <c r="AH1410" s="13"/>
      <c r="AI1410" s="13"/>
      <c r="AJ1410" s="13"/>
      <c r="AK1410" s="13"/>
      <c r="AL1410" s="13"/>
      <c r="AM1410" s="13"/>
      <c r="AN1410" s="13"/>
      <c r="AO1410" s="13"/>
      <c r="AP1410" s="4"/>
    </row>
    <row r="1411" spans="1:42" s="2" customFormat="1" ht="15.95" customHeight="1" x14ac:dyDescent="0.2">
      <c r="A1411" s="39" t="s">
        <v>71</v>
      </c>
      <c r="B1411" s="134">
        <v>4554</v>
      </c>
      <c r="C1411" s="44"/>
      <c r="D1411" s="13"/>
      <c r="E1411" s="13"/>
      <c r="F1411" s="13"/>
      <c r="G1411" s="13"/>
      <c r="H1411" s="13"/>
      <c r="I1411" s="13"/>
      <c r="J1411" s="13"/>
      <c r="K1411" s="13"/>
      <c r="L1411" s="13"/>
      <c r="M1411" s="13"/>
      <c r="N1411" s="13"/>
      <c r="O1411" s="13"/>
      <c r="P1411" s="13"/>
      <c r="Q1411" s="13"/>
      <c r="R1411" s="13"/>
      <c r="S1411" s="13"/>
      <c r="T1411" s="13"/>
      <c r="U1411" s="13"/>
      <c r="V1411" s="13"/>
      <c r="W1411" s="13"/>
      <c r="X1411" s="13"/>
      <c r="Y1411" s="13"/>
      <c r="Z1411" s="13"/>
      <c r="AA1411" s="13"/>
      <c r="AB1411" s="13"/>
      <c r="AC1411" s="13"/>
      <c r="AD1411" s="13"/>
      <c r="AE1411" s="13"/>
      <c r="AF1411" s="13"/>
      <c r="AG1411" s="13"/>
      <c r="AH1411" s="13"/>
      <c r="AI1411" s="13"/>
      <c r="AJ1411" s="13"/>
      <c r="AK1411" s="13"/>
      <c r="AL1411" s="13"/>
      <c r="AM1411" s="13"/>
      <c r="AN1411" s="13"/>
      <c r="AO1411" s="13"/>
      <c r="AP1411" s="4"/>
    </row>
    <row r="1412" spans="1:42" s="2" customFormat="1" ht="15.95" customHeight="1" x14ac:dyDescent="0.2">
      <c r="A1412" s="26" t="s">
        <v>72</v>
      </c>
      <c r="B1412" s="134">
        <v>1197</v>
      </c>
      <c r="C1412" s="44"/>
      <c r="D1412" s="13"/>
      <c r="E1412" s="13"/>
      <c r="F1412" s="13"/>
      <c r="G1412" s="13"/>
      <c r="H1412" s="13"/>
      <c r="I1412" s="13"/>
      <c r="J1412" s="13"/>
      <c r="K1412" s="13"/>
      <c r="L1412" s="13"/>
      <c r="M1412" s="13"/>
      <c r="N1412" s="13"/>
      <c r="O1412" s="13"/>
      <c r="P1412" s="13"/>
      <c r="Q1412" s="13"/>
      <c r="R1412" s="13"/>
      <c r="S1412" s="13"/>
      <c r="T1412" s="13"/>
      <c r="U1412" s="13"/>
      <c r="V1412" s="13"/>
      <c r="W1412" s="13"/>
      <c r="X1412" s="13"/>
      <c r="Y1412" s="13"/>
      <c r="Z1412" s="13"/>
      <c r="AA1412" s="13"/>
      <c r="AB1412" s="13"/>
      <c r="AC1412" s="13"/>
      <c r="AD1412" s="13"/>
      <c r="AE1412" s="13"/>
      <c r="AF1412" s="13"/>
      <c r="AG1412" s="13"/>
      <c r="AH1412" s="13"/>
      <c r="AI1412" s="13"/>
      <c r="AJ1412" s="13"/>
      <c r="AK1412" s="13"/>
      <c r="AL1412" s="13"/>
      <c r="AM1412" s="13"/>
      <c r="AN1412" s="13"/>
      <c r="AO1412" s="13"/>
      <c r="AP1412" s="4"/>
    </row>
    <row r="1413" spans="1:42" s="2" customFormat="1" ht="15.95" customHeight="1" x14ac:dyDescent="0.2">
      <c r="A1413" s="26" t="s">
        <v>73</v>
      </c>
      <c r="B1413" s="134">
        <v>12356</v>
      </c>
      <c r="C1413" s="44"/>
      <c r="D1413" s="13"/>
      <c r="E1413" s="13"/>
      <c r="F1413" s="13"/>
      <c r="G1413" s="13"/>
      <c r="H1413" s="13"/>
      <c r="I1413" s="13"/>
      <c r="J1413" s="13"/>
      <c r="K1413" s="13"/>
      <c r="L1413" s="13"/>
      <c r="M1413" s="13"/>
      <c r="N1413" s="13"/>
      <c r="O1413" s="13"/>
      <c r="P1413" s="13"/>
      <c r="Q1413" s="13"/>
      <c r="R1413" s="13"/>
      <c r="S1413" s="13"/>
      <c r="T1413" s="13"/>
      <c r="U1413" s="13"/>
      <c r="V1413" s="13"/>
      <c r="W1413" s="13"/>
      <c r="X1413" s="13"/>
      <c r="Y1413" s="13"/>
      <c r="Z1413" s="13"/>
      <c r="AA1413" s="13"/>
      <c r="AB1413" s="13"/>
      <c r="AC1413" s="13"/>
      <c r="AD1413" s="13"/>
      <c r="AE1413" s="13"/>
      <c r="AF1413" s="13"/>
      <c r="AG1413" s="13"/>
      <c r="AH1413" s="13"/>
      <c r="AI1413" s="13"/>
      <c r="AJ1413" s="13"/>
      <c r="AK1413" s="13"/>
      <c r="AL1413" s="13"/>
      <c r="AM1413" s="13"/>
      <c r="AN1413" s="13"/>
      <c r="AO1413" s="13"/>
      <c r="AP1413" s="4"/>
    </row>
    <row r="1414" spans="1:42" s="2" customFormat="1" ht="15.95" customHeight="1" x14ac:dyDescent="0.2">
      <c r="A1414" s="26" t="s">
        <v>74</v>
      </c>
      <c r="B1414" s="134">
        <v>3925</v>
      </c>
      <c r="C1414" s="44"/>
      <c r="D1414" s="13"/>
      <c r="E1414" s="13"/>
      <c r="F1414" s="13"/>
      <c r="G1414" s="13"/>
      <c r="H1414" s="13"/>
      <c r="I1414" s="13"/>
      <c r="J1414" s="13"/>
      <c r="K1414" s="13"/>
      <c r="L1414" s="13"/>
      <c r="M1414" s="13"/>
      <c r="N1414" s="13"/>
      <c r="O1414" s="13"/>
      <c r="P1414" s="13"/>
      <c r="Q1414" s="13"/>
      <c r="R1414" s="13"/>
      <c r="S1414" s="13"/>
      <c r="T1414" s="13"/>
      <c r="U1414" s="13"/>
      <c r="V1414" s="13"/>
      <c r="W1414" s="13"/>
      <c r="X1414" s="13"/>
      <c r="Y1414" s="13"/>
      <c r="Z1414" s="13"/>
      <c r="AA1414" s="13"/>
      <c r="AB1414" s="13"/>
      <c r="AC1414" s="13"/>
      <c r="AD1414" s="13"/>
      <c r="AE1414" s="13"/>
      <c r="AF1414" s="13"/>
      <c r="AG1414" s="13"/>
      <c r="AH1414" s="13"/>
      <c r="AI1414" s="13"/>
      <c r="AJ1414" s="13"/>
      <c r="AK1414" s="13"/>
      <c r="AL1414" s="13"/>
      <c r="AM1414" s="13"/>
      <c r="AN1414" s="13"/>
      <c r="AO1414" s="13"/>
      <c r="AP1414" s="4"/>
    </row>
    <row r="1415" spans="1:42" s="2" customFormat="1" ht="15.95" customHeight="1" x14ac:dyDescent="0.2">
      <c r="A1415" s="26" t="s">
        <v>75</v>
      </c>
      <c r="B1415" s="134">
        <v>60543</v>
      </c>
      <c r="C1415" s="44"/>
      <c r="D1415" s="13"/>
      <c r="E1415" s="13"/>
      <c r="F1415" s="13"/>
      <c r="G1415" s="13"/>
      <c r="H1415" s="13"/>
      <c r="I1415" s="13"/>
      <c r="J1415" s="13"/>
      <c r="K1415" s="13"/>
      <c r="L1415" s="13"/>
      <c r="M1415" s="13"/>
      <c r="N1415" s="13"/>
      <c r="O1415" s="13"/>
      <c r="P1415" s="13"/>
      <c r="Q1415" s="13"/>
      <c r="R1415" s="13"/>
      <c r="S1415" s="13"/>
      <c r="T1415" s="13"/>
      <c r="U1415" s="13"/>
      <c r="V1415" s="13"/>
      <c r="W1415" s="13"/>
      <c r="X1415" s="13"/>
      <c r="Y1415" s="13"/>
      <c r="Z1415" s="13"/>
      <c r="AA1415" s="13"/>
      <c r="AB1415" s="13"/>
      <c r="AC1415" s="13"/>
      <c r="AD1415" s="13"/>
      <c r="AE1415" s="13"/>
      <c r="AF1415" s="13"/>
      <c r="AG1415" s="13"/>
      <c r="AH1415" s="13"/>
      <c r="AI1415" s="13"/>
      <c r="AJ1415" s="13"/>
      <c r="AK1415" s="13"/>
      <c r="AL1415" s="13"/>
      <c r="AM1415" s="13"/>
      <c r="AN1415" s="13"/>
      <c r="AO1415" s="13"/>
      <c r="AP1415" s="4"/>
    </row>
    <row r="1416" spans="1:42" s="2" customFormat="1" ht="15.95" customHeight="1" x14ac:dyDescent="0.2">
      <c r="A1416" s="26" t="s">
        <v>76</v>
      </c>
      <c r="B1416" s="134">
        <v>2080</v>
      </c>
      <c r="C1416" s="44"/>
      <c r="D1416" s="13"/>
      <c r="E1416" s="13"/>
      <c r="F1416" s="13"/>
      <c r="G1416" s="13"/>
      <c r="H1416" s="13"/>
      <c r="I1416" s="13"/>
      <c r="J1416" s="13"/>
      <c r="K1416" s="13"/>
      <c r="L1416" s="13"/>
      <c r="M1416" s="13"/>
      <c r="N1416" s="13"/>
      <c r="O1416" s="13"/>
      <c r="P1416" s="13"/>
      <c r="Q1416" s="13"/>
      <c r="R1416" s="13"/>
      <c r="S1416" s="13"/>
      <c r="T1416" s="13"/>
      <c r="U1416" s="13"/>
      <c r="V1416" s="13"/>
      <c r="W1416" s="13"/>
      <c r="X1416" s="13"/>
      <c r="Y1416" s="13"/>
      <c r="Z1416" s="13"/>
      <c r="AA1416" s="13"/>
      <c r="AB1416" s="13"/>
      <c r="AC1416" s="13"/>
      <c r="AD1416" s="13"/>
      <c r="AE1416" s="13"/>
      <c r="AF1416" s="13"/>
      <c r="AG1416" s="13"/>
      <c r="AH1416" s="13"/>
      <c r="AI1416" s="13"/>
      <c r="AJ1416" s="13"/>
      <c r="AK1416" s="13"/>
      <c r="AL1416" s="13"/>
      <c r="AM1416" s="13"/>
      <c r="AN1416" s="13"/>
      <c r="AO1416" s="13"/>
      <c r="AP1416" s="4"/>
    </row>
    <row r="1417" spans="1:42" s="2" customFormat="1" ht="15.95" customHeight="1" x14ac:dyDescent="0.2">
      <c r="A1417" s="26" t="s">
        <v>77</v>
      </c>
      <c r="B1417" s="134">
        <v>2079</v>
      </c>
      <c r="C1417" s="44"/>
      <c r="D1417" s="13"/>
      <c r="E1417" s="13"/>
      <c r="F1417" s="13"/>
      <c r="G1417" s="13"/>
      <c r="H1417" s="13"/>
      <c r="I1417" s="13"/>
      <c r="J1417" s="13"/>
      <c r="K1417" s="13"/>
      <c r="L1417" s="13"/>
      <c r="M1417" s="13"/>
      <c r="N1417" s="13"/>
      <c r="O1417" s="13"/>
      <c r="P1417" s="13"/>
      <c r="Q1417" s="13"/>
      <c r="R1417" s="13"/>
      <c r="S1417" s="13"/>
      <c r="T1417" s="13"/>
      <c r="U1417" s="13"/>
      <c r="V1417" s="13"/>
      <c r="W1417" s="13"/>
      <c r="X1417" s="13"/>
      <c r="Y1417" s="13"/>
      <c r="Z1417" s="13"/>
      <c r="AA1417" s="13"/>
      <c r="AB1417" s="13"/>
      <c r="AC1417" s="13"/>
      <c r="AD1417" s="13"/>
      <c r="AE1417" s="13"/>
      <c r="AF1417" s="13"/>
      <c r="AG1417" s="13"/>
      <c r="AH1417" s="13"/>
      <c r="AI1417" s="13"/>
      <c r="AJ1417" s="13"/>
      <c r="AK1417" s="13"/>
      <c r="AL1417" s="13"/>
      <c r="AM1417" s="13"/>
      <c r="AN1417" s="13"/>
      <c r="AO1417" s="13"/>
      <c r="AP1417" s="4"/>
    </row>
    <row r="1418" spans="1:42" s="2" customFormat="1" ht="15.95" customHeight="1" x14ac:dyDescent="0.2">
      <c r="A1418" s="26" t="s">
        <v>78</v>
      </c>
      <c r="B1418" s="134">
        <v>853</v>
      </c>
      <c r="C1418" s="44"/>
      <c r="D1418" s="13"/>
      <c r="E1418" s="13"/>
      <c r="F1418" s="13"/>
      <c r="G1418" s="13"/>
      <c r="H1418" s="13"/>
      <c r="I1418" s="13"/>
      <c r="J1418" s="13"/>
      <c r="K1418" s="13"/>
      <c r="L1418" s="13"/>
      <c r="M1418" s="13"/>
      <c r="N1418" s="13"/>
      <c r="O1418" s="13"/>
      <c r="P1418" s="13"/>
      <c r="Q1418" s="13"/>
      <c r="R1418" s="13"/>
      <c r="S1418" s="13"/>
      <c r="T1418" s="13"/>
      <c r="U1418" s="13"/>
      <c r="V1418" s="13"/>
      <c r="W1418" s="13"/>
      <c r="X1418" s="13"/>
      <c r="Y1418" s="13"/>
      <c r="Z1418" s="13"/>
      <c r="AA1418" s="13"/>
      <c r="AB1418" s="13"/>
      <c r="AC1418" s="13"/>
      <c r="AD1418" s="13"/>
      <c r="AE1418" s="13"/>
      <c r="AF1418" s="13"/>
      <c r="AG1418" s="13"/>
      <c r="AH1418" s="13"/>
      <c r="AI1418" s="13"/>
      <c r="AJ1418" s="13"/>
      <c r="AK1418" s="13"/>
      <c r="AL1418" s="13"/>
      <c r="AM1418" s="13"/>
      <c r="AN1418" s="13"/>
      <c r="AO1418" s="13"/>
      <c r="AP1418" s="4"/>
    </row>
    <row r="1419" spans="1:42" s="2" customFormat="1" ht="15.95" customHeight="1" x14ac:dyDescent="0.2">
      <c r="A1419" s="26" t="s">
        <v>79</v>
      </c>
      <c r="B1419" s="134">
        <v>2122</v>
      </c>
      <c r="C1419" s="44"/>
      <c r="D1419" s="13"/>
      <c r="E1419" s="13"/>
      <c r="F1419" s="13"/>
      <c r="G1419" s="13"/>
      <c r="H1419" s="13"/>
      <c r="I1419" s="13"/>
      <c r="J1419" s="13"/>
      <c r="K1419" s="13"/>
      <c r="L1419" s="13"/>
      <c r="M1419" s="13"/>
      <c r="N1419" s="13"/>
      <c r="O1419" s="13"/>
      <c r="P1419" s="13"/>
      <c r="Q1419" s="13"/>
      <c r="R1419" s="13"/>
      <c r="S1419" s="13"/>
      <c r="T1419" s="13"/>
      <c r="U1419" s="13"/>
      <c r="V1419" s="13"/>
      <c r="W1419" s="13"/>
      <c r="X1419" s="13"/>
      <c r="Y1419" s="13"/>
      <c r="Z1419" s="13"/>
      <c r="AA1419" s="13"/>
      <c r="AB1419" s="13"/>
      <c r="AC1419" s="13"/>
      <c r="AD1419" s="13"/>
      <c r="AE1419" s="13"/>
      <c r="AF1419" s="13"/>
      <c r="AG1419" s="13"/>
      <c r="AH1419" s="13"/>
      <c r="AI1419" s="13"/>
      <c r="AJ1419" s="13"/>
      <c r="AK1419" s="13"/>
      <c r="AL1419" s="13"/>
      <c r="AM1419" s="13"/>
      <c r="AN1419" s="13"/>
      <c r="AO1419" s="13"/>
      <c r="AP1419" s="4"/>
    </row>
    <row r="1420" spans="1:42" s="2" customFormat="1" ht="15.95" customHeight="1" x14ac:dyDescent="0.2">
      <c r="A1420" s="26" t="s">
        <v>80</v>
      </c>
      <c r="B1420" s="134">
        <v>798</v>
      </c>
      <c r="C1420" s="44"/>
      <c r="D1420" s="13"/>
      <c r="E1420" s="13"/>
      <c r="F1420" s="13"/>
      <c r="G1420" s="13"/>
      <c r="H1420" s="13"/>
      <c r="I1420" s="13"/>
      <c r="J1420" s="13"/>
      <c r="K1420" s="13"/>
      <c r="L1420" s="13"/>
      <c r="M1420" s="13"/>
      <c r="N1420" s="13"/>
      <c r="O1420" s="13"/>
      <c r="P1420" s="13"/>
      <c r="Q1420" s="13"/>
      <c r="R1420" s="13"/>
      <c r="S1420" s="13"/>
      <c r="T1420" s="13"/>
      <c r="U1420" s="13"/>
      <c r="V1420" s="13"/>
      <c r="W1420" s="13"/>
      <c r="X1420" s="13"/>
      <c r="Y1420" s="13"/>
      <c r="Z1420" s="13"/>
      <c r="AA1420" s="13"/>
      <c r="AB1420" s="13"/>
      <c r="AC1420" s="13"/>
      <c r="AD1420" s="13"/>
      <c r="AE1420" s="13"/>
      <c r="AF1420" s="13"/>
      <c r="AG1420" s="13"/>
      <c r="AH1420" s="13"/>
      <c r="AI1420" s="13"/>
      <c r="AJ1420" s="13"/>
      <c r="AK1420" s="13"/>
      <c r="AL1420" s="13"/>
      <c r="AM1420" s="13"/>
      <c r="AN1420" s="13"/>
      <c r="AO1420" s="13"/>
      <c r="AP1420" s="4"/>
    </row>
    <row r="1421" spans="1:42" s="2" customFormat="1" ht="15.95" customHeight="1" x14ac:dyDescent="0.2">
      <c r="A1421" s="26" t="s">
        <v>81</v>
      </c>
      <c r="B1421" s="134">
        <v>2135</v>
      </c>
      <c r="C1421" s="44"/>
      <c r="D1421" s="13"/>
      <c r="E1421" s="13"/>
      <c r="F1421" s="13"/>
      <c r="G1421" s="13"/>
      <c r="H1421" s="13"/>
      <c r="I1421" s="13"/>
      <c r="J1421" s="13"/>
      <c r="K1421" s="13"/>
      <c r="L1421" s="13"/>
      <c r="M1421" s="13"/>
      <c r="N1421" s="13"/>
      <c r="O1421" s="13"/>
      <c r="P1421" s="13"/>
      <c r="Q1421" s="13"/>
      <c r="R1421" s="13"/>
      <c r="S1421" s="13"/>
      <c r="T1421" s="13"/>
      <c r="U1421" s="13"/>
      <c r="V1421" s="13"/>
      <c r="W1421" s="13"/>
      <c r="X1421" s="13"/>
      <c r="Y1421" s="13"/>
      <c r="Z1421" s="13"/>
      <c r="AA1421" s="13"/>
      <c r="AB1421" s="13"/>
      <c r="AC1421" s="13"/>
      <c r="AD1421" s="13"/>
      <c r="AE1421" s="13"/>
      <c r="AF1421" s="13"/>
      <c r="AG1421" s="13"/>
      <c r="AH1421" s="13"/>
      <c r="AI1421" s="13"/>
      <c r="AJ1421" s="13"/>
      <c r="AK1421" s="13"/>
      <c r="AL1421" s="13"/>
      <c r="AM1421" s="13"/>
      <c r="AN1421" s="13"/>
      <c r="AO1421" s="13"/>
      <c r="AP1421" s="4"/>
    </row>
    <row r="1422" spans="1:42" s="2" customFormat="1" ht="15.95" customHeight="1" x14ac:dyDescent="0.2">
      <c r="A1422" s="26" t="s">
        <v>82</v>
      </c>
      <c r="B1422" s="134">
        <v>13992</v>
      </c>
      <c r="C1422" s="44"/>
      <c r="D1422" s="13"/>
      <c r="E1422" s="13"/>
      <c r="F1422" s="13"/>
      <c r="G1422" s="13"/>
      <c r="H1422" s="13"/>
      <c r="I1422" s="13"/>
      <c r="J1422" s="13"/>
      <c r="K1422" s="13"/>
      <c r="L1422" s="13"/>
      <c r="M1422" s="13"/>
      <c r="N1422" s="13"/>
      <c r="O1422" s="13"/>
      <c r="P1422" s="13"/>
      <c r="Q1422" s="13"/>
      <c r="R1422" s="13"/>
      <c r="S1422" s="13"/>
      <c r="T1422" s="13"/>
      <c r="U1422" s="13"/>
      <c r="V1422" s="13"/>
      <c r="W1422" s="13"/>
      <c r="X1422" s="13"/>
      <c r="Y1422" s="13"/>
      <c r="Z1422" s="13"/>
      <c r="AA1422" s="13"/>
      <c r="AB1422" s="13"/>
      <c r="AC1422" s="13"/>
      <c r="AD1422" s="13"/>
      <c r="AE1422" s="13"/>
      <c r="AF1422" s="13"/>
      <c r="AG1422" s="13"/>
      <c r="AH1422" s="13"/>
      <c r="AI1422" s="13"/>
      <c r="AJ1422" s="13"/>
      <c r="AK1422" s="13"/>
      <c r="AL1422" s="13"/>
      <c r="AM1422" s="13"/>
      <c r="AN1422" s="13"/>
      <c r="AO1422" s="13"/>
      <c r="AP1422" s="4"/>
    </row>
    <row r="1423" spans="1:42" s="2" customFormat="1" ht="15.95" customHeight="1" x14ac:dyDescent="0.2">
      <c r="A1423" s="26" t="s">
        <v>83</v>
      </c>
      <c r="B1423" s="134">
        <v>1485</v>
      </c>
      <c r="C1423" s="44"/>
      <c r="D1423" s="13"/>
      <c r="E1423" s="13"/>
      <c r="F1423" s="13"/>
      <c r="G1423" s="13"/>
      <c r="H1423" s="13"/>
      <c r="I1423" s="13"/>
      <c r="J1423" s="13"/>
      <c r="K1423" s="13"/>
      <c r="L1423" s="13"/>
      <c r="M1423" s="13"/>
      <c r="N1423" s="13"/>
      <c r="O1423" s="13"/>
      <c r="P1423" s="13"/>
      <c r="Q1423" s="13"/>
      <c r="R1423" s="13"/>
      <c r="S1423" s="13"/>
      <c r="T1423" s="13"/>
      <c r="U1423" s="13"/>
      <c r="V1423" s="13"/>
      <c r="W1423" s="13"/>
      <c r="X1423" s="13"/>
      <c r="Y1423" s="13"/>
      <c r="Z1423" s="13"/>
      <c r="AA1423" s="13"/>
      <c r="AB1423" s="13"/>
      <c r="AC1423" s="13"/>
      <c r="AD1423" s="13"/>
      <c r="AE1423" s="13"/>
      <c r="AF1423" s="13"/>
      <c r="AG1423" s="13"/>
      <c r="AH1423" s="13"/>
      <c r="AI1423" s="13"/>
      <c r="AJ1423" s="13"/>
      <c r="AK1423" s="13"/>
      <c r="AL1423" s="13"/>
      <c r="AM1423" s="13"/>
      <c r="AN1423" s="13"/>
      <c r="AO1423" s="13"/>
      <c r="AP1423" s="4"/>
    </row>
    <row r="1424" spans="1:42" s="2" customFormat="1" ht="15.95" customHeight="1" x14ac:dyDescent="0.2">
      <c r="A1424" s="26" t="s">
        <v>84</v>
      </c>
      <c r="B1424" s="134">
        <v>2611</v>
      </c>
      <c r="C1424" s="44"/>
      <c r="D1424" s="13"/>
      <c r="E1424" s="13"/>
      <c r="F1424" s="13"/>
      <c r="G1424" s="13"/>
      <c r="H1424" s="13"/>
      <c r="I1424" s="13"/>
      <c r="J1424" s="13"/>
      <c r="K1424" s="13"/>
      <c r="L1424" s="13"/>
      <c r="M1424" s="13"/>
      <c r="N1424" s="13"/>
      <c r="O1424" s="13"/>
      <c r="P1424" s="13"/>
      <c r="Q1424" s="13"/>
      <c r="R1424" s="13"/>
      <c r="S1424" s="13"/>
      <c r="T1424" s="13"/>
      <c r="U1424" s="13"/>
      <c r="V1424" s="13"/>
      <c r="W1424" s="13"/>
      <c r="X1424" s="13"/>
      <c r="Y1424" s="13"/>
      <c r="Z1424" s="13"/>
      <c r="AA1424" s="13"/>
      <c r="AB1424" s="13"/>
      <c r="AC1424" s="13"/>
      <c r="AD1424" s="13"/>
      <c r="AE1424" s="13"/>
      <c r="AF1424" s="13"/>
      <c r="AG1424" s="13"/>
      <c r="AH1424" s="13"/>
      <c r="AI1424" s="13"/>
      <c r="AJ1424" s="13"/>
      <c r="AK1424" s="13"/>
      <c r="AL1424" s="13"/>
      <c r="AM1424" s="13"/>
      <c r="AN1424" s="13"/>
      <c r="AO1424" s="13"/>
      <c r="AP1424" s="4"/>
    </row>
    <row r="1425" spans="1:47" s="2" customFormat="1" ht="15.95" customHeight="1" x14ac:dyDescent="0.2">
      <c r="A1425" s="26" t="s">
        <v>85</v>
      </c>
      <c r="B1425" s="134">
        <v>13235</v>
      </c>
      <c r="C1425" s="44"/>
      <c r="D1425" s="13"/>
      <c r="E1425" s="13"/>
      <c r="F1425" s="13"/>
      <c r="G1425" s="13"/>
      <c r="H1425" s="13"/>
      <c r="I1425" s="13"/>
      <c r="J1425" s="13"/>
      <c r="K1425" s="13"/>
      <c r="L1425" s="13"/>
      <c r="M1425" s="13"/>
      <c r="N1425" s="13"/>
      <c r="O1425" s="13"/>
      <c r="P1425" s="13"/>
      <c r="Q1425" s="13"/>
      <c r="R1425" s="13"/>
      <c r="S1425" s="13"/>
      <c r="T1425" s="13"/>
      <c r="U1425" s="13"/>
      <c r="V1425" s="13"/>
      <c r="W1425" s="13"/>
      <c r="X1425" s="13"/>
      <c r="Y1425" s="13"/>
      <c r="Z1425" s="13"/>
      <c r="AA1425" s="13"/>
      <c r="AB1425" s="13"/>
      <c r="AC1425" s="13"/>
      <c r="AD1425" s="13"/>
      <c r="AE1425" s="13"/>
      <c r="AF1425" s="13"/>
      <c r="AG1425" s="13"/>
      <c r="AH1425" s="13"/>
      <c r="AI1425" s="13"/>
      <c r="AJ1425" s="13"/>
      <c r="AK1425" s="13"/>
      <c r="AL1425" s="13"/>
      <c r="AM1425" s="13"/>
      <c r="AN1425" s="13"/>
      <c r="AO1425" s="13"/>
      <c r="AP1425" s="4"/>
    </row>
    <row r="1426" spans="1:47" s="2" customFormat="1" ht="15.95" customHeight="1" x14ac:dyDescent="0.2">
      <c r="A1426" s="26" t="s">
        <v>86</v>
      </c>
      <c r="B1426" s="134">
        <v>11314</v>
      </c>
      <c r="C1426" s="44"/>
      <c r="D1426" s="13"/>
      <c r="E1426" s="13"/>
      <c r="F1426" s="13"/>
      <c r="G1426" s="13"/>
      <c r="H1426" s="13"/>
      <c r="I1426" s="13"/>
      <c r="J1426" s="13"/>
      <c r="K1426" s="13"/>
      <c r="L1426" s="13"/>
      <c r="M1426" s="13"/>
      <c r="N1426" s="13"/>
      <c r="O1426" s="13"/>
      <c r="P1426" s="13"/>
      <c r="Q1426" s="13"/>
      <c r="R1426" s="13"/>
      <c r="S1426" s="13"/>
      <c r="T1426" s="13"/>
      <c r="U1426" s="13"/>
      <c r="V1426" s="13"/>
      <c r="W1426" s="13"/>
      <c r="X1426" s="13"/>
      <c r="Y1426" s="13"/>
      <c r="Z1426" s="13"/>
      <c r="AA1426" s="13"/>
      <c r="AB1426" s="13"/>
      <c r="AC1426" s="13"/>
      <c r="AD1426" s="13"/>
      <c r="AE1426" s="13"/>
      <c r="AF1426" s="13"/>
      <c r="AG1426" s="13"/>
      <c r="AH1426" s="13"/>
      <c r="AI1426" s="13"/>
      <c r="AJ1426" s="13"/>
      <c r="AK1426" s="13"/>
      <c r="AL1426" s="13"/>
      <c r="AM1426" s="13"/>
      <c r="AN1426" s="13"/>
      <c r="AO1426" s="13"/>
      <c r="AP1426" s="4"/>
    </row>
    <row r="1427" spans="1:47" s="2" customFormat="1" ht="15.95" customHeight="1" x14ac:dyDescent="0.2">
      <c r="A1427" s="26" t="s">
        <v>87</v>
      </c>
      <c r="B1427" s="134">
        <v>3871</v>
      </c>
      <c r="C1427" s="44"/>
      <c r="D1427" s="13"/>
      <c r="E1427" s="13"/>
      <c r="F1427" s="13"/>
      <c r="G1427" s="13"/>
      <c r="H1427" s="13"/>
      <c r="I1427" s="13"/>
      <c r="J1427" s="13"/>
      <c r="K1427" s="13"/>
      <c r="L1427" s="13"/>
      <c r="M1427" s="13"/>
      <c r="N1427" s="13"/>
      <c r="O1427" s="13"/>
      <c r="P1427" s="13"/>
      <c r="Q1427" s="13"/>
      <c r="R1427" s="13"/>
      <c r="S1427" s="13"/>
      <c r="T1427" s="13"/>
      <c r="U1427" s="13"/>
      <c r="V1427" s="13"/>
      <c r="W1427" s="13"/>
      <c r="X1427" s="13"/>
      <c r="Y1427" s="13"/>
      <c r="Z1427" s="13"/>
      <c r="AA1427" s="13"/>
      <c r="AB1427" s="13"/>
      <c r="AC1427" s="13"/>
      <c r="AD1427" s="13"/>
      <c r="AE1427" s="13"/>
      <c r="AF1427" s="13"/>
      <c r="AG1427" s="13"/>
      <c r="AH1427" s="13"/>
      <c r="AI1427" s="13"/>
      <c r="AJ1427" s="13"/>
      <c r="AK1427" s="13"/>
      <c r="AL1427" s="13"/>
      <c r="AM1427" s="13"/>
      <c r="AN1427" s="13"/>
      <c r="AO1427" s="13"/>
      <c r="AP1427" s="4"/>
    </row>
    <row r="1428" spans="1:47" s="2" customFormat="1" ht="15.95" customHeight="1" x14ac:dyDescent="0.2">
      <c r="A1428" s="26" t="s">
        <v>88</v>
      </c>
      <c r="B1428" s="134">
        <v>2824</v>
      </c>
      <c r="C1428" s="44"/>
      <c r="D1428" s="13"/>
      <c r="E1428" s="13"/>
      <c r="F1428" s="13"/>
      <c r="G1428" s="13"/>
      <c r="H1428" s="13"/>
      <c r="I1428" s="13"/>
      <c r="J1428" s="13"/>
      <c r="K1428" s="13"/>
      <c r="L1428" s="13"/>
      <c r="M1428" s="13"/>
      <c r="N1428" s="13"/>
      <c r="O1428" s="13"/>
      <c r="P1428" s="13"/>
      <c r="Q1428" s="13"/>
      <c r="R1428" s="13"/>
      <c r="S1428" s="13"/>
      <c r="T1428" s="13"/>
      <c r="U1428" s="13"/>
      <c r="V1428" s="13"/>
      <c r="W1428" s="13"/>
      <c r="X1428" s="13"/>
      <c r="Y1428" s="13"/>
      <c r="Z1428" s="13"/>
      <c r="AA1428" s="13"/>
      <c r="AB1428" s="13"/>
      <c r="AC1428" s="13"/>
      <c r="AD1428" s="13"/>
      <c r="AE1428" s="13"/>
      <c r="AF1428" s="13"/>
      <c r="AG1428" s="13"/>
      <c r="AH1428" s="13"/>
      <c r="AI1428" s="13"/>
      <c r="AJ1428" s="13"/>
      <c r="AK1428" s="13"/>
      <c r="AL1428" s="13"/>
      <c r="AM1428" s="13"/>
      <c r="AN1428" s="13"/>
      <c r="AO1428" s="13"/>
      <c r="AP1428" s="4"/>
    </row>
    <row r="1429" spans="1:47" s="2" customFormat="1" ht="15.95" customHeight="1" x14ac:dyDescent="0.2">
      <c r="A1429" s="26" t="s">
        <v>89</v>
      </c>
      <c r="B1429" s="134">
        <v>817</v>
      </c>
      <c r="C1429" s="44"/>
      <c r="D1429" s="13"/>
      <c r="E1429" s="13"/>
      <c r="F1429" s="13"/>
      <c r="G1429" s="13"/>
      <c r="H1429" s="13"/>
      <c r="I1429" s="13"/>
      <c r="J1429" s="13"/>
      <c r="K1429" s="13"/>
      <c r="L1429" s="13"/>
      <c r="M1429" s="13"/>
      <c r="N1429" s="13"/>
      <c r="O1429" s="13"/>
      <c r="P1429" s="13"/>
      <c r="Q1429" s="13"/>
      <c r="R1429" s="13"/>
      <c r="S1429" s="13"/>
      <c r="T1429" s="13"/>
      <c r="U1429" s="13"/>
      <c r="V1429" s="13"/>
      <c r="W1429" s="13"/>
      <c r="X1429" s="13"/>
      <c r="Y1429" s="13"/>
      <c r="Z1429" s="13"/>
      <c r="AA1429" s="13"/>
      <c r="AB1429" s="13"/>
      <c r="AC1429" s="13"/>
      <c r="AD1429" s="13"/>
      <c r="AE1429" s="13"/>
      <c r="AF1429" s="13"/>
      <c r="AG1429" s="13"/>
      <c r="AH1429" s="13"/>
      <c r="AI1429" s="13"/>
      <c r="AJ1429" s="13"/>
      <c r="AK1429" s="13"/>
      <c r="AL1429" s="13"/>
      <c r="AM1429" s="13"/>
      <c r="AN1429" s="13"/>
      <c r="AO1429" s="13"/>
      <c r="AP1429" s="4"/>
    </row>
    <row r="1430" spans="1:47" s="2" customFormat="1" ht="15.95" customHeight="1" x14ac:dyDescent="0.2">
      <c r="A1430" s="26" t="s">
        <v>90</v>
      </c>
      <c r="B1430" s="134">
        <v>4786</v>
      </c>
      <c r="C1430" s="44"/>
      <c r="D1430" s="13"/>
      <c r="E1430" s="13"/>
      <c r="F1430" s="13"/>
      <c r="G1430" s="13"/>
      <c r="H1430" s="13"/>
      <c r="I1430" s="13"/>
      <c r="J1430" s="13"/>
      <c r="K1430" s="13"/>
      <c r="L1430" s="13"/>
      <c r="M1430" s="13"/>
      <c r="N1430" s="13"/>
      <c r="O1430" s="13"/>
      <c r="P1430" s="13"/>
      <c r="Q1430" s="13"/>
      <c r="R1430" s="13"/>
      <c r="S1430" s="13"/>
      <c r="T1430" s="13"/>
      <c r="U1430" s="13"/>
      <c r="V1430" s="13"/>
      <c r="W1430" s="13"/>
      <c r="X1430" s="13"/>
      <c r="Y1430" s="13"/>
      <c r="Z1430" s="13"/>
      <c r="AA1430" s="13"/>
      <c r="AB1430" s="13"/>
      <c r="AC1430" s="13"/>
      <c r="AD1430" s="13"/>
      <c r="AE1430" s="13"/>
      <c r="AF1430" s="13"/>
      <c r="AG1430" s="13"/>
      <c r="AH1430" s="13"/>
      <c r="AI1430" s="13"/>
      <c r="AJ1430" s="13"/>
      <c r="AK1430" s="13"/>
      <c r="AL1430" s="13"/>
      <c r="AM1430" s="13"/>
      <c r="AN1430" s="13"/>
      <c r="AO1430" s="13"/>
      <c r="AP1430" s="4"/>
    </row>
    <row r="1431" spans="1:47" s="2" customFormat="1" ht="15.95" customHeight="1" x14ac:dyDescent="0.2">
      <c r="A1431" s="26" t="s">
        <v>91</v>
      </c>
      <c r="B1431" s="134">
        <v>4249</v>
      </c>
      <c r="C1431" s="44"/>
      <c r="D1431" s="13"/>
      <c r="E1431" s="13"/>
      <c r="F1431" s="13"/>
      <c r="G1431" s="13"/>
      <c r="H1431" s="13"/>
      <c r="I1431" s="13"/>
      <c r="J1431" s="13"/>
      <c r="K1431" s="13"/>
      <c r="L1431" s="13"/>
      <c r="M1431" s="13"/>
      <c r="N1431" s="13"/>
      <c r="O1431" s="13"/>
      <c r="P1431" s="13"/>
      <c r="Q1431" s="13"/>
      <c r="R1431" s="13"/>
      <c r="S1431" s="13"/>
      <c r="T1431" s="13"/>
      <c r="U1431" s="13"/>
      <c r="V1431" s="13"/>
      <c r="W1431" s="13"/>
      <c r="X1431" s="13"/>
      <c r="Y1431" s="13"/>
      <c r="Z1431" s="13"/>
      <c r="AA1431" s="13"/>
      <c r="AB1431" s="13"/>
      <c r="AC1431" s="13"/>
      <c r="AD1431" s="13"/>
      <c r="AE1431" s="13"/>
      <c r="AF1431" s="13"/>
      <c r="AG1431" s="13"/>
      <c r="AH1431" s="13"/>
      <c r="AI1431" s="13"/>
      <c r="AJ1431" s="13"/>
      <c r="AK1431" s="13"/>
      <c r="AL1431" s="13"/>
      <c r="AM1431" s="13"/>
      <c r="AN1431" s="13"/>
      <c r="AO1431" s="13"/>
      <c r="AP1431" s="4"/>
    </row>
    <row r="1432" spans="1:47" s="2" customFormat="1" ht="15.95" customHeight="1" x14ac:dyDescent="0.2">
      <c r="A1432" s="26" t="s">
        <v>92</v>
      </c>
      <c r="B1432" s="134">
        <v>5185</v>
      </c>
      <c r="C1432" s="44"/>
      <c r="D1432" s="13"/>
      <c r="E1432" s="13"/>
      <c r="F1432" s="13"/>
      <c r="G1432" s="13"/>
      <c r="H1432" s="13"/>
      <c r="I1432" s="13"/>
      <c r="J1432" s="13"/>
      <c r="K1432" s="13"/>
      <c r="L1432" s="13"/>
      <c r="M1432" s="13"/>
      <c r="N1432" s="13"/>
      <c r="O1432" s="13"/>
      <c r="P1432" s="13"/>
      <c r="Q1432" s="13"/>
      <c r="R1432" s="13"/>
      <c r="S1432" s="13"/>
      <c r="T1432" s="13"/>
      <c r="U1432" s="13"/>
      <c r="V1432" s="13"/>
      <c r="W1432" s="13"/>
      <c r="X1432" s="13"/>
      <c r="Y1432" s="13"/>
      <c r="Z1432" s="13"/>
      <c r="AA1432" s="13"/>
      <c r="AB1432" s="13"/>
      <c r="AC1432" s="13"/>
      <c r="AD1432" s="13"/>
      <c r="AE1432" s="13"/>
      <c r="AF1432" s="13"/>
      <c r="AG1432" s="13"/>
      <c r="AH1432" s="13"/>
      <c r="AI1432" s="13"/>
      <c r="AJ1432" s="13"/>
      <c r="AK1432" s="13"/>
      <c r="AL1432" s="13"/>
      <c r="AM1432" s="13"/>
      <c r="AN1432" s="13"/>
      <c r="AO1432" s="13"/>
      <c r="AP1432" s="4"/>
    </row>
    <row r="1433" spans="1:47" s="2" customFormat="1" ht="15.95" customHeight="1" x14ac:dyDescent="0.2">
      <c r="A1433" s="27" t="s">
        <v>93</v>
      </c>
      <c r="B1433" s="134">
        <v>14521</v>
      </c>
      <c r="C1433" s="44"/>
      <c r="D1433" s="13"/>
      <c r="E1433" s="13"/>
      <c r="F1433" s="13"/>
      <c r="G1433" s="13"/>
      <c r="H1433" s="13"/>
      <c r="I1433" s="13"/>
      <c r="J1433" s="13"/>
      <c r="K1433" s="13"/>
      <c r="L1433" s="13"/>
      <c r="M1433" s="13"/>
      <c r="N1433" s="13"/>
      <c r="O1433" s="13"/>
      <c r="P1433" s="13"/>
      <c r="Q1433" s="13"/>
      <c r="R1433" s="13"/>
      <c r="S1433" s="13"/>
      <c r="T1433" s="13"/>
      <c r="U1433" s="13"/>
      <c r="V1433" s="13"/>
      <c r="W1433" s="13"/>
      <c r="X1433" s="13"/>
      <c r="Y1433" s="13"/>
      <c r="Z1433" s="13"/>
      <c r="AA1433" s="13"/>
      <c r="AB1433" s="13"/>
      <c r="AC1433" s="13"/>
      <c r="AD1433" s="13"/>
      <c r="AE1433" s="13"/>
      <c r="AF1433" s="13"/>
      <c r="AG1433" s="13"/>
      <c r="AH1433" s="13"/>
      <c r="AI1433" s="13"/>
      <c r="AJ1433" s="13"/>
      <c r="AK1433" s="13"/>
      <c r="AL1433" s="13"/>
      <c r="AM1433" s="13"/>
      <c r="AN1433" s="13"/>
      <c r="AO1433" s="13"/>
      <c r="AP1433" s="4"/>
    </row>
    <row r="1434" spans="1:47" s="2" customFormat="1" ht="15.95" customHeight="1" x14ac:dyDescent="0.2">
      <c r="A1434" s="164"/>
      <c r="B1434" s="164"/>
      <c r="C1434" s="165"/>
      <c r="D1434" s="165"/>
      <c r="E1434" s="165"/>
      <c r="F1434" s="165"/>
      <c r="G1434" s="165"/>
      <c r="H1434" s="13"/>
      <c r="I1434" s="13"/>
      <c r="J1434" s="13"/>
      <c r="K1434" s="13"/>
      <c r="L1434" s="13"/>
      <c r="M1434" s="13"/>
      <c r="N1434" s="13"/>
      <c r="O1434" s="13"/>
      <c r="P1434" s="13"/>
      <c r="Q1434" s="13"/>
      <c r="R1434" s="13"/>
      <c r="S1434" s="13"/>
      <c r="T1434" s="13"/>
      <c r="U1434" s="13"/>
      <c r="V1434" s="13"/>
      <c r="W1434" s="13"/>
      <c r="X1434" s="13"/>
      <c r="Y1434" s="13"/>
      <c r="Z1434" s="13"/>
      <c r="AA1434" s="13"/>
      <c r="AB1434" s="13"/>
      <c r="AC1434" s="13"/>
      <c r="AD1434" s="13"/>
      <c r="AE1434" s="13"/>
      <c r="AF1434" s="13"/>
      <c r="AG1434" s="13"/>
      <c r="AH1434" s="13"/>
      <c r="AI1434" s="13"/>
      <c r="AJ1434" s="13"/>
      <c r="AK1434" s="13"/>
      <c r="AL1434" s="13"/>
      <c r="AM1434" s="13"/>
      <c r="AN1434" s="13"/>
      <c r="AO1434" s="13"/>
      <c r="AP1434" s="13"/>
      <c r="AQ1434" s="13"/>
      <c r="AR1434" s="13"/>
      <c r="AS1434" s="13"/>
      <c r="AT1434" s="13"/>
      <c r="AU1434" s="4"/>
    </row>
    <row r="1435" spans="1:47" s="2" customFormat="1" ht="15.95" customHeight="1" x14ac:dyDescent="0.2">
      <c r="A1435" s="147" t="s">
        <v>279</v>
      </c>
      <c r="B1435" s="147"/>
      <c r="C1435" s="140"/>
      <c r="D1435" s="140"/>
      <c r="E1435" s="140"/>
      <c r="F1435" s="140"/>
      <c r="G1435" s="140"/>
      <c r="H1435" s="13"/>
      <c r="I1435" s="13"/>
      <c r="J1435" s="13"/>
      <c r="K1435" s="13"/>
      <c r="L1435" s="13"/>
      <c r="M1435" s="13"/>
      <c r="N1435" s="13"/>
      <c r="O1435" s="13"/>
      <c r="P1435" s="13"/>
      <c r="Q1435" s="13"/>
      <c r="R1435" s="13"/>
      <c r="S1435" s="13"/>
      <c r="T1435" s="13"/>
      <c r="U1435" s="13"/>
      <c r="V1435" s="13"/>
      <c r="W1435" s="13"/>
      <c r="X1435" s="13"/>
      <c r="Y1435" s="13"/>
      <c r="Z1435" s="13"/>
      <c r="AA1435" s="13"/>
      <c r="AB1435" s="13"/>
      <c r="AC1435" s="13"/>
      <c r="AD1435" s="13"/>
      <c r="AE1435" s="13"/>
      <c r="AF1435" s="13"/>
      <c r="AG1435" s="13"/>
      <c r="AH1435" s="13"/>
      <c r="AI1435" s="13"/>
      <c r="AJ1435" s="13"/>
      <c r="AK1435" s="13"/>
      <c r="AL1435" s="13"/>
      <c r="AM1435" s="13"/>
      <c r="AN1435" s="13"/>
      <c r="AO1435" s="13"/>
      <c r="AP1435" s="13"/>
      <c r="AQ1435" s="13"/>
      <c r="AR1435" s="13"/>
      <c r="AS1435" s="13"/>
      <c r="AT1435" s="13"/>
      <c r="AU1435" s="4"/>
    </row>
    <row r="1436" spans="1:47" s="2" customFormat="1" ht="15.95" customHeight="1" x14ac:dyDescent="0.2">
      <c r="A1436" s="141" t="s">
        <v>15</v>
      </c>
      <c r="B1436" s="158" t="s">
        <v>261</v>
      </c>
      <c r="C1436" s="44"/>
      <c r="D1436" s="13"/>
      <c r="E1436" s="13"/>
      <c r="F1436" s="13"/>
      <c r="G1436" s="13"/>
      <c r="H1436" s="13"/>
      <c r="I1436" s="13"/>
      <c r="J1436" s="13"/>
      <c r="K1436" s="13"/>
      <c r="L1436" s="13"/>
      <c r="M1436" s="13"/>
      <c r="N1436" s="13"/>
      <c r="O1436" s="13"/>
      <c r="P1436" s="13"/>
      <c r="Q1436" s="13"/>
      <c r="R1436" s="13"/>
      <c r="S1436" s="13"/>
      <c r="T1436" s="13"/>
      <c r="U1436" s="13"/>
      <c r="V1436" s="13"/>
      <c r="W1436" s="13"/>
      <c r="X1436" s="13"/>
      <c r="Y1436" s="13"/>
      <c r="Z1436" s="13"/>
      <c r="AA1436" s="13"/>
      <c r="AB1436" s="13"/>
      <c r="AC1436" s="13"/>
      <c r="AD1436" s="13"/>
      <c r="AE1436" s="13"/>
      <c r="AF1436" s="13"/>
      <c r="AG1436" s="13"/>
      <c r="AH1436" s="13"/>
      <c r="AI1436" s="13"/>
      <c r="AJ1436" s="13"/>
      <c r="AK1436" s="13"/>
      <c r="AL1436" s="13"/>
      <c r="AM1436" s="13"/>
      <c r="AN1436" s="13"/>
      <c r="AO1436" s="13"/>
      <c r="AP1436" s="4"/>
    </row>
    <row r="1437" spans="1:47" s="2" customFormat="1" ht="15.95" customHeight="1" x14ac:dyDescent="0.2">
      <c r="A1437" s="141"/>
      <c r="B1437" s="159"/>
      <c r="C1437" s="44"/>
      <c r="D1437" s="13"/>
      <c r="E1437" s="13"/>
      <c r="F1437" s="13"/>
      <c r="G1437" s="13"/>
      <c r="H1437" s="13"/>
      <c r="I1437" s="13"/>
      <c r="J1437" s="13"/>
      <c r="K1437" s="13"/>
      <c r="L1437" s="13"/>
      <c r="M1437" s="13"/>
      <c r="N1437" s="13"/>
      <c r="O1437" s="13"/>
      <c r="P1437" s="13"/>
      <c r="Q1437" s="13"/>
      <c r="R1437" s="13"/>
      <c r="S1437" s="13"/>
      <c r="T1437" s="13"/>
      <c r="U1437" s="13"/>
      <c r="V1437" s="13"/>
      <c r="W1437" s="13"/>
      <c r="X1437" s="13"/>
      <c r="Y1437" s="13"/>
      <c r="Z1437" s="13"/>
      <c r="AA1437" s="13"/>
      <c r="AB1437" s="13"/>
      <c r="AC1437" s="13"/>
      <c r="AD1437" s="13"/>
      <c r="AE1437" s="13"/>
      <c r="AF1437" s="13"/>
      <c r="AG1437" s="13"/>
      <c r="AH1437" s="13"/>
      <c r="AI1437" s="13"/>
      <c r="AJ1437" s="13"/>
      <c r="AK1437" s="13"/>
      <c r="AL1437" s="13"/>
      <c r="AM1437" s="13"/>
      <c r="AN1437" s="13"/>
      <c r="AO1437" s="13"/>
      <c r="AP1437" s="4"/>
    </row>
    <row r="1438" spans="1:47" s="2" customFormat="1" ht="15.95" customHeight="1" x14ac:dyDescent="0.2">
      <c r="A1438" s="141"/>
      <c r="B1438" s="160"/>
      <c r="C1438" s="44"/>
      <c r="D1438" s="13"/>
      <c r="E1438" s="13"/>
      <c r="F1438" s="13"/>
      <c r="G1438" s="13"/>
      <c r="H1438" s="13"/>
      <c r="I1438" s="13"/>
      <c r="J1438" s="13"/>
      <c r="K1438" s="13"/>
      <c r="L1438" s="13"/>
      <c r="M1438" s="13"/>
      <c r="N1438" s="13"/>
      <c r="O1438" s="13"/>
      <c r="P1438" s="13"/>
      <c r="Q1438" s="13"/>
      <c r="R1438" s="13"/>
      <c r="S1438" s="13"/>
      <c r="T1438" s="13"/>
      <c r="U1438" s="13"/>
      <c r="V1438" s="13"/>
      <c r="W1438" s="13"/>
      <c r="X1438" s="13"/>
      <c r="Y1438" s="13"/>
      <c r="Z1438" s="13"/>
      <c r="AA1438" s="13"/>
      <c r="AB1438" s="13"/>
      <c r="AC1438" s="13"/>
      <c r="AD1438" s="13"/>
      <c r="AE1438" s="13"/>
      <c r="AF1438" s="13"/>
      <c r="AG1438" s="13"/>
      <c r="AH1438" s="13"/>
      <c r="AI1438" s="13"/>
      <c r="AJ1438" s="13"/>
      <c r="AK1438" s="13"/>
      <c r="AL1438" s="13"/>
      <c r="AM1438" s="13"/>
      <c r="AN1438" s="13"/>
      <c r="AO1438" s="13"/>
      <c r="AP1438" s="4"/>
    </row>
    <row r="1439" spans="1:47" s="2" customFormat="1" ht="15.95" customHeight="1" x14ac:dyDescent="0.2">
      <c r="A1439" s="5" t="s">
        <v>94</v>
      </c>
      <c r="B1439" s="134">
        <v>90502</v>
      </c>
      <c r="C1439" s="44"/>
      <c r="D1439" s="13"/>
      <c r="E1439" s="13"/>
      <c r="F1439" s="13"/>
      <c r="G1439" s="13"/>
      <c r="H1439" s="13"/>
      <c r="I1439" s="13"/>
      <c r="J1439" s="13"/>
      <c r="K1439" s="13"/>
      <c r="L1439" s="13"/>
      <c r="M1439" s="13"/>
      <c r="N1439" s="13"/>
      <c r="O1439" s="13"/>
      <c r="P1439" s="13"/>
      <c r="Q1439" s="13"/>
      <c r="R1439" s="13"/>
      <c r="S1439" s="13"/>
      <c r="T1439" s="13"/>
      <c r="U1439" s="13"/>
      <c r="V1439" s="13"/>
      <c r="W1439" s="13"/>
      <c r="X1439" s="13"/>
      <c r="Y1439" s="13"/>
      <c r="Z1439" s="13"/>
      <c r="AA1439" s="13"/>
      <c r="AB1439" s="13"/>
      <c r="AC1439" s="13"/>
      <c r="AD1439" s="13"/>
      <c r="AE1439" s="13"/>
      <c r="AF1439" s="13"/>
      <c r="AG1439" s="13"/>
      <c r="AH1439" s="13"/>
      <c r="AI1439" s="13"/>
      <c r="AJ1439" s="13"/>
      <c r="AK1439" s="13"/>
      <c r="AL1439" s="13"/>
      <c r="AM1439" s="13"/>
      <c r="AN1439" s="13"/>
      <c r="AO1439" s="13"/>
      <c r="AP1439" s="4"/>
    </row>
    <row r="1440" spans="1:47" s="2" customFormat="1" ht="15.95" customHeight="1" x14ac:dyDescent="0.2">
      <c r="A1440" s="26" t="s">
        <v>95</v>
      </c>
      <c r="B1440" s="134">
        <v>2657</v>
      </c>
      <c r="C1440" s="44"/>
      <c r="D1440" s="13"/>
      <c r="E1440" s="13"/>
      <c r="F1440" s="13"/>
      <c r="G1440" s="13"/>
      <c r="H1440" s="13"/>
      <c r="I1440" s="13"/>
      <c r="J1440" s="13"/>
      <c r="K1440" s="13"/>
      <c r="L1440" s="13"/>
      <c r="M1440" s="13"/>
      <c r="N1440" s="13"/>
      <c r="O1440" s="13"/>
      <c r="P1440" s="13"/>
      <c r="Q1440" s="13"/>
      <c r="R1440" s="13"/>
      <c r="S1440" s="13"/>
      <c r="T1440" s="13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  <c r="AE1440" s="13"/>
      <c r="AF1440" s="13"/>
      <c r="AG1440" s="13"/>
      <c r="AH1440" s="13"/>
      <c r="AI1440" s="13"/>
      <c r="AJ1440" s="13"/>
      <c r="AK1440" s="13"/>
      <c r="AL1440" s="13"/>
      <c r="AM1440" s="13"/>
      <c r="AN1440" s="13"/>
      <c r="AO1440" s="13"/>
      <c r="AP1440" s="4"/>
    </row>
    <row r="1441" spans="1:47" s="2" customFormat="1" ht="15.95" customHeight="1" x14ac:dyDescent="0.2">
      <c r="A1441" s="32" t="s">
        <v>2</v>
      </c>
      <c r="B1441" s="53">
        <f>SUM(B1439:B1440,B1407:B1433,B1375:B1401,B1343:B1369)</f>
        <v>602630</v>
      </c>
      <c r="C1441" s="44"/>
      <c r="D1441" s="13"/>
      <c r="E1441" s="13"/>
      <c r="F1441" s="13"/>
      <c r="G1441" s="13"/>
      <c r="H1441" s="13"/>
      <c r="I1441" s="13"/>
      <c r="J1441" s="13"/>
      <c r="K1441" s="13"/>
      <c r="L1441" s="13"/>
      <c r="M1441" s="13"/>
      <c r="N1441" s="13"/>
      <c r="O1441" s="13"/>
      <c r="P1441" s="13"/>
      <c r="Q1441" s="13"/>
      <c r="R1441" s="13"/>
      <c r="S1441" s="13"/>
      <c r="T1441" s="13"/>
      <c r="U1441" s="13"/>
      <c r="V1441" s="13"/>
      <c r="W1441" s="13"/>
      <c r="X1441" s="13"/>
      <c r="Y1441" s="13"/>
      <c r="Z1441" s="13"/>
      <c r="AA1441" s="13"/>
      <c r="AB1441" s="13"/>
      <c r="AC1441" s="13"/>
      <c r="AD1441" s="13"/>
      <c r="AE1441" s="13"/>
      <c r="AF1441" s="13"/>
      <c r="AG1441" s="13"/>
      <c r="AH1441" s="13"/>
      <c r="AI1441" s="13"/>
      <c r="AJ1441" s="13"/>
      <c r="AK1441" s="13"/>
      <c r="AL1441" s="13"/>
      <c r="AM1441" s="13"/>
      <c r="AN1441" s="13"/>
      <c r="AO1441" s="13"/>
      <c r="AP1441" s="4"/>
    </row>
    <row r="1442" spans="1:47" s="2" customFormat="1" ht="15.95" customHeight="1" x14ac:dyDescent="0.2">
      <c r="A1442" s="193" t="s">
        <v>238</v>
      </c>
      <c r="B1442" s="193"/>
      <c r="C1442" s="194"/>
      <c r="D1442" s="194"/>
      <c r="E1442" s="194"/>
      <c r="F1442" s="194"/>
      <c r="G1442" s="194"/>
      <c r="H1442" s="13"/>
      <c r="I1442" s="13"/>
      <c r="J1442" s="13"/>
      <c r="K1442" s="13"/>
      <c r="L1442" s="13"/>
      <c r="M1442" s="13"/>
      <c r="N1442" s="13"/>
      <c r="O1442" s="13"/>
      <c r="P1442" s="13"/>
      <c r="Q1442" s="13"/>
      <c r="R1442" s="13"/>
      <c r="S1442" s="13"/>
      <c r="T1442" s="13"/>
      <c r="U1442" s="13"/>
      <c r="V1442" s="13"/>
      <c r="W1442" s="13"/>
      <c r="X1442" s="13"/>
      <c r="Y1442" s="13"/>
      <c r="Z1442" s="13"/>
      <c r="AA1442" s="13"/>
      <c r="AB1442" s="13"/>
      <c r="AC1442" s="13"/>
      <c r="AD1442" s="13"/>
      <c r="AE1442" s="13"/>
      <c r="AF1442" s="13"/>
      <c r="AG1442" s="13"/>
      <c r="AH1442" s="13"/>
      <c r="AI1442" s="13"/>
      <c r="AJ1442" s="13"/>
      <c r="AK1442" s="13"/>
      <c r="AL1442" s="13"/>
      <c r="AM1442" s="13"/>
      <c r="AN1442" s="13"/>
      <c r="AO1442" s="13"/>
      <c r="AP1442" s="13"/>
      <c r="AQ1442" s="13"/>
      <c r="AR1442" s="13"/>
      <c r="AS1442" s="13"/>
      <c r="AT1442" s="13"/>
      <c r="AU1442" s="4"/>
    </row>
    <row r="1443" spans="1:47" s="2" customFormat="1" ht="15.95" customHeight="1" x14ac:dyDescent="0.2">
      <c r="A1443" s="140" t="s">
        <v>262</v>
      </c>
      <c r="B1443" s="140"/>
      <c r="C1443" s="140"/>
      <c r="D1443" s="140"/>
      <c r="E1443" s="140"/>
      <c r="F1443" s="140"/>
      <c r="G1443" s="140"/>
      <c r="H1443" s="13"/>
      <c r="I1443" s="13"/>
      <c r="J1443" s="13"/>
      <c r="K1443" s="13"/>
      <c r="L1443" s="13"/>
      <c r="M1443" s="13"/>
      <c r="N1443" s="13"/>
      <c r="O1443" s="13"/>
      <c r="P1443" s="13"/>
      <c r="Q1443" s="13"/>
      <c r="R1443" s="13"/>
      <c r="S1443" s="13"/>
      <c r="T1443" s="13"/>
      <c r="U1443" s="13"/>
      <c r="V1443" s="13"/>
      <c r="W1443" s="13"/>
      <c r="X1443" s="13"/>
      <c r="Y1443" s="13"/>
      <c r="Z1443" s="13"/>
      <c r="AA1443" s="13"/>
      <c r="AB1443" s="13"/>
      <c r="AC1443" s="13"/>
      <c r="AD1443" s="13"/>
      <c r="AE1443" s="13"/>
      <c r="AF1443" s="13"/>
      <c r="AG1443" s="13"/>
      <c r="AH1443" s="13"/>
      <c r="AI1443" s="13"/>
      <c r="AJ1443" s="13"/>
      <c r="AK1443" s="13"/>
      <c r="AL1443" s="13"/>
      <c r="AM1443" s="13"/>
      <c r="AN1443" s="13"/>
      <c r="AO1443" s="13"/>
      <c r="AP1443" s="13"/>
      <c r="AQ1443" s="13"/>
      <c r="AR1443" s="13"/>
      <c r="AS1443" s="13"/>
      <c r="AT1443" s="13"/>
      <c r="AU1443" s="4"/>
    </row>
    <row r="1444" spans="1:47" s="2" customFormat="1" ht="15.95" customHeight="1" x14ac:dyDescent="0.2">
      <c r="A1444" s="140"/>
      <c r="B1444" s="140"/>
      <c r="C1444" s="140"/>
      <c r="D1444" s="140"/>
      <c r="E1444" s="140"/>
      <c r="F1444" s="140"/>
      <c r="G1444" s="140"/>
      <c r="H1444" s="13"/>
      <c r="I1444" s="13"/>
      <c r="J1444" s="13"/>
      <c r="K1444" s="13"/>
      <c r="L1444" s="13"/>
      <c r="M1444" s="13"/>
      <c r="N1444" s="13"/>
      <c r="O1444" s="13"/>
      <c r="P1444" s="13"/>
      <c r="Q1444" s="13"/>
      <c r="R1444" s="13"/>
      <c r="S1444" s="13"/>
      <c r="T1444" s="13"/>
      <c r="U1444" s="13"/>
      <c r="V1444" s="13"/>
      <c r="W1444" s="13"/>
      <c r="X1444" s="13"/>
      <c r="Y1444" s="13"/>
      <c r="Z1444" s="13"/>
      <c r="AA1444" s="13"/>
      <c r="AB1444" s="13"/>
      <c r="AC1444" s="13"/>
      <c r="AD1444" s="13"/>
      <c r="AE1444" s="13"/>
      <c r="AF1444" s="13"/>
      <c r="AG1444" s="13"/>
      <c r="AH1444" s="13"/>
      <c r="AI1444" s="13"/>
      <c r="AJ1444" s="13"/>
      <c r="AK1444" s="13"/>
      <c r="AL1444" s="13"/>
      <c r="AM1444" s="13"/>
      <c r="AN1444" s="13"/>
      <c r="AO1444" s="13"/>
      <c r="AP1444" s="13"/>
      <c r="AQ1444" s="13"/>
      <c r="AR1444" s="13"/>
      <c r="AS1444" s="13"/>
      <c r="AT1444" s="13"/>
      <c r="AU1444" s="4"/>
    </row>
    <row r="1445" spans="1:47" s="2" customFormat="1" ht="15.95" customHeight="1" x14ac:dyDescent="0.2">
      <c r="A1445" s="166"/>
      <c r="B1445" s="166"/>
      <c r="C1445" s="166"/>
      <c r="D1445" s="166"/>
      <c r="E1445" s="166"/>
      <c r="F1445" s="166"/>
      <c r="G1445" s="166"/>
      <c r="H1445" s="13"/>
      <c r="I1445" s="13"/>
      <c r="J1445" s="13"/>
      <c r="K1445" s="13"/>
      <c r="L1445" s="13"/>
      <c r="M1445" s="13"/>
      <c r="N1445" s="13"/>
      <c r="O1445" s="13"/>
      <c r="P1445" s="13"/>
      <c r="Q1445" s="13"/>
      <c r="R1445" s="13"/>
      <c r="S1445" s="13"/>
      <c r="T1445" s="13"/>
      <c r="U1445" s="13"/>
      <c r="V1445" s="13"/>
      <c r="W1445" s="13"/>
      <c r="X1445" s="13"/>
      <c r="Y1445" s="13"/>
      <c r="Z1445" s="13"/>
      <c r="AA1445" s="13"/>
      <c r="AB1445" s="13"/>
      <c r="AC1445" s="13"/>
      <c r="AD1445" s="13"/>
      <c r="AE1445" s="13"/>
      <c r="AF1445" s="13"/>
      <c r="AG1445" s="13"/>
      <c r="AH1445" s="13"/>
      <c r="AI1445" s="13"/>
      <c r="AJ1445" s="13"/>
      <c r="AK1445" s="13"/>
      <c r="AL1445" s="13"/>
      <c r="AM1445" s="13"/>
      <c r="AN1445" s="13"/>
      <c r="AO1445" s="13"/>
      <c r="AP1445" s="13"/>
      <c r="AQ1445" s="13"/>
      <c r="AR1445" s="13"/>
      <c r="AS1445" s="13"/>
      <c r="AT1445" s="13"/>
      <c r="AU1445" s="4"/>
    </row>
    <row r="1446" spans="1:47" s="2" customFormat="1" ht="15.95" customHeight="1" x14ac:dyDescent="0.2">
      <c r="A1446" s="147" t="s">
        <v>460</v>
      </c>
      <c r="B1446" s="147"/>
      <c r="C1446" s="147"/>
      <c r="D1446" s="147"/>
      <c r="E1446" s="147"/>
      <c r="F1446" s="147"/>
      <c r="G1446" s="147"/>
      <c r="H1446" s="13"/>
      <c r="I1446" s="13"/>
      <c r="J1446" s="13"/>
      <c r="K1446" s="13"/>
      <c r="L1446" s="13"/>
      <c r="M1446" s="13"/>
      <c r="N1446" s="13"/>
      <c r="O1446" s="13"/>
      <c r="P1446" s="13"/>
      <c r="Q1446" s="13"/>
      <c r="R1446" s="13"/>
      <c r="S1446" s="13"/>
      <c r="T1446" s="13"/>
      <c r="U1446" s="13"/>
      <c r="V1446" s="13"/>
      <c r="W1446" s="13"/>
      <c r="X1446" s="13"/>
      <c r="Y1446" s="13"/>
      <c r="Z1446" s="13"/>
      <c r="AA1446" s="13"/>
      <c r="AB1446" s="13"/>
      <c r="AC1446" s="13"/>
      <c r="AD1446" s="13"/>
      <c r="AE1446" s="13"/>
      <c r="AF1446" s="13"/>
      <c r="AG1446" s="13"/>
      <c r="AH1446" s="13"/>
      <c r="AI1446" s="13"/>
      <c r="AJ1446" s="13"/>
      <c r="AK1446" s="13"/>
      <c r="AL1446" s="13"/>
      <c r="AM1446" s="13"/>
      <c r="AN1446" s="13"/>
      <c r="AO1446" s="13"/>
      <c r="AP1446" s="13"/>
      <c r="AQ1446" s="13"/>
      <c r="AR1446" s="13"/>
      <c r="AS1446" s="13"/>
      <c r="AT1446" s="13"/>
      <c r="AU1446" s="4"/>
    </row>
    <row r="1447" spans="1:47" s="2" customFormat="1" ht="15.95" customHeight="1" x14ac:dyDescent="0.2">
      <c r="A1447" s="152" t="s">
        <v>1</v>
      </c>
      <c r="B1447" s="152" t="s">
        <v>331</v>
      </c>
      <c r="C1447" s="152" t="s">
        <v>332</v>
      </c>
      <c r="D1447" s="152" t="s">
        <v>333</v>
      </c>
      <c r="E1447" s="152" t="s">
        <v>461</v>
      </c>
      <c r="F1447" s="152" t="s">
        <v>462</v>
      </c>
      <c r="G1447" s="158" t="s">
        <v>463</v>
      </c>
      <c r="H1447" s="44"/>
      <c r="I1447" s="13"/>
      <c r="J1447" s="13"/>
      <c r="K1447" s="13"/>
      <c r="L1447" s="13"/>
      <c r="M1447" s="13"/>
      <c r="N1447" s="13"/>
      <c r="O1447" s="13"/>
      <c r="P1447" s="13"/>
      <c r="Q1447" s="13"/>
      <c r="R1447" s="13"/>
      <c r="S1447" s="13"/>
      <c r="T1447" s="13"/>
      <c r="U1447" s="13"/>
      <c r="V1447" s="13"/>
      <c r="W1447" s="13"/>
      <c r="X1447" s="13"/>
      <c r="Y1447" s="13"/>
      <c r="Z1447" s="13"/>
      <c r="AA1447" s="13"/>
      <c r="AB1447" s="13"/>
      <c r="AC1447" s="13"/>
      <c r="AD1447" s="13"/>
      <c r="AE1447" s="13"/>
      <c r="AF1447" s="13"/>
      <c r="AG1447" s="13"/>
      <c r="AH1447" s="13"/>
      <c r="AI1447" s="13"/>
      <c r="AJ1447" s="13"/>
      <c r="AK1447" s="13"/>
      <c r="AL1447" s="13"/>
      <c r="AM1447" s="13"/>
      <c r="AN1447" s="13"/>
      <c r="AO1447" s="13"/>
      <c r="AP1447" s="13"/>
      <c r="AQ1447" s="13"/>
      <c r="AR1447" s="13"/>
      <c r="AS1447" s="13"/>
      <c r="AT1447" s="13"/>
      <c r="AU1447" s="4"/>
    </row>
    <row r="1448" spans="1:47" s="2" customFormat="1" ht="15.95" customHeight="1" x14ac:dyDescent="0.2">
      <c r="A1448" s="163"/>
      <c r="B1448" s="163"/>
      <c r="C1448" s="163"/>
      <c r="D1448" s="163"/>
      <c r="E1448" s="163"/>
      <c r="F1448" s="163"/>
      <c r="G1448" s="159"/>
      <c r="H1448" s="44"/>
      <c r="I1448" s="13"/>
      <c r="J1448" s="13"/>
      <c r="K1448" s="13"/>
      <c r="L1448" s="13"/>
      <c r="M1448" s="13"/>
      <c r="N1448" s="13"/>
      <c r="O1448" s="13"/>
      <c r="P1448" s="13"/>
      <c r="Q1448" s="13"/>
      <c r="R1448" s="13"/>
      <c r="S1448" s="13"/>
      <c r="T1448" s="13"/>
      <c r="U1448" s="13"/>
      <c r="V1448" s="13"/>
      <c r="W1448" s="13"/>
      <c r="X1448" s="13"/>
      <c r="Y1448" s="13"/>
      <c r="Z1448" s="13"/>
      <c r="AA1448" s="13"/>
      <c r="AB1448" s="13"/>
      <c r="AC1448" s="13"/>
      <c r="AD1448" s="13"/>
      <c r="AE1448" s="13"/>
      <c r="AF1448" s="13"/>
      <c r="AG1448" s="13"/>
      <c r="AH1448" s="13"/>
      <c r="AI1448" s="13"/>
      <c r="AJ1448" s="13"/>
      <c r="AK1448" s="13"/>
      <c r="AL1448" s="13"/>
      <c r="AM1448" s="13"/>
      <c r="AN1448" s="13"/>
      <c r="AO1448" s="13"/>
      <c r="AP1448" s="13"/>
      <c r="AQ1448" s="13"/>
      <c r="AR1448" s="13"/>
      <c r="AS1448" s="13"/>
      <c r="AT1448" s="13"/>
      <c r="AU1448" s="4"/>
    </row>
    <row r="1449" spans="1:47" s="2" customFormat="1" ht="15.95" customHeight="1" x14ac:dyDescent="0.2">
      <c r="A1449" s="153"/>
      <c r="B1449" s="153"/>
      <c r="C1449" s="153"/>
      <c r="D1449" s="153"/>
      <c r="E1449" s="153"/>
      <c r="F1449" s="153"/>
      <c r="G1449" s="160"/>
      <c r="H1449" s="44"/>
      <c r="I1449" s="13"/>
      <c r="J1449" s="13"/>
      <c r="K1449" s="13"/>
      <c r="L1449" s="13"/>
      <c r="M1449" s="13"/>
      <c r="N1449" s="13"/>
      <c r="O1449" s="13"/>
      <c r="P1449" s="13"/>
      <c r="Q1449" s="13"/>
      <c r="R1449" s="13"/>
      <c r="S1449" s="13"/>
      <c r="T1449" s="13"/>
      <c r="U1449" s="13"/>
      <c r="V1449" s="13"/>
      <c r="W1449" s="13"/>
      <c r="X1449" s="13"/>
      <c r="Y1449" s="13"/>
      <c r="Z1449" s="13"/>
      <c r="AA1449" s="13"/>
      <c r="AB1449" s="13"/>
      <c r="AC1449" s="13"/>
      <c r="AD1449" s="13"/>
      <c r="AE1449" s="13"/>
      <c r="AF1449" s="13"/>
      <c r="AG1449" s="13"/>
      <c r="AH1449" s="13"/>
      <c r="AI1449" s="13"/>
      <c r="AJ1449" s="13"/>
      <c r="AK1449" s="13"/>
      <c r="AL1449" s="13"/>
      <c r="AM1449" s="13"/>
      <c r="AN1449" s="13"/>
      <c r="AO1449" s="13"/>
      <c r="AP1449" s="13"/>
      <c r="AQ1449" s="13"/>
      <c r="AR1449" s="13"/>
      <c r="AS1449" s="13"/>
      <c r="AT1449" s="13"/>
      <c r="AU1449" s="4"/>
    </row>
    <row r="1450" spans="1:47" s="2" customFormat="1" ht="15.95" customHeight="1" x14ac:dyDescent="0.2">
      <c r="A1450" s="5" t="s">
        <v>156</v>
      </c>
      <c r="B1450" s="7">
        <v>9603</v>
      </c>
      <c r="C1450" s="7">
        <v>3011.0299131327051</v>
      </c>
      <c r="D1450" s="16">
        <v>0.31355096460821674</v>
      </c>
      <c r="E1450" s="7">
        <v>8956</v>
      </c>
      <c r="F1450" s="7">
        <v>2027</v>
      </c>
      <c r="G1450" s="58">
        <v>0.22632871817775793</v>
      </c>
      <c r="H1450" s="44"/>
      <c r="I1450" s="13"/>
      <c r="J1450" s="13"/>
      <c r="K1450" s="13"/>
      <c r="L1450" s="13"/>
      <c r="M1450" s="13"/>
      <c r="N1450" s="13"/>
      <c r="O1450" s="13"/>
      <c r="P1450" s="13"/>
      <c r="Q1450" s="13"/>
      <c r="R1450" s="13"/>
      <c r="S1450" s="13"/>
      <c r="T1450" s="13"/>
      <c r="U1450" s="13"/>
      <c r="V1450" s="13"/>
      <c r="W1450" s="13"/>
      <c r="X1450" s="13"/>
      <c r="Y1450" s="13"/>
      <c r="Z1450" s="13"/>
      <c r="AA1450" s="13"/>
      <c r="AB1450" s="13"/>
      <c r="AC1450" s="13"/>
      <c r="AD1450" s="13"/>
      <c r="AE1450" s="13"/>
      <c r="AF1450" s="13"/>
      <c r="AG1450" s="13"/>
      <c r="AH1450" s="13"/>
      <c r="AI1450" s="13"/>
      <c r="AJ1450" s="13"/>
      <c r="AK1450" s="13"/>
      <c r="AL1450" s="13"/>
      <c r="AM1450" s="13"/>
      <c r="AN1450" s="13"/>
      <c r="AO1450" s="13"/>
      <c r="AP1450" s="13"/>
      <c r="AQ1450" s="13"/>
      <c r="AR1450" s="13"/>
      <c r="AS1450" s="13"/>
      <c r="AT1450" s="13"/>
      <c r="AU1450" s="4"/>
    </row>
    <row r="1451" spans="1:47" s="2" customFormat="1" ht="15.95" customHeight="1" x14ac:dyDescent="0.2">
      <c r="A1451" s="26" t="s">
        <v>160</v>
      </c>
      <c r="B1451" s="8">
        <v>8931</v>
      </c>
      <c r="C1451" s="8">
        <v>3046.9657208677677</v>
      </c>
      <c r="D1451" s="17">
        <v>0.34116736321439567</v>
      </c>
      <c r="E1451" s="8">
        <v>8342</v>
      </c>
      <c r="F1451" s="8">
        <v>1756</v>
      </c>
      <c r="G1451" s="59">
        <v>0.2105010788779669</v>
      </c>
      <c r="H1451" s="44"/>
      <c r="I1451" s="13"/>
      <c r="J1451" s="13"/>
      <c r="K1451" s="13"/>
      <c r="L1451" s="13"/>
      <c r="M1451" s="13"/>
      <c r="N1451" s="13"/>
      <c r="O1451" s="13"/>
      <c r="P1451" s="13"/>
      <c r="Q1451" s="13"/>
      <c r="R1451" s="13"/>
      <c r="S1451" s="13"/>
      <c r="T1451" s="13"/>
      <c r="U1451" s="13"/>
      <c r="V1451" s="13"/>
      <c r="W1451" s="13"/>
      <c r="X1451" s="13"/>
      <c r="Y1451" s="13"/>
      <c r="Z1451" s="13"/>
      <c r="AA1451" s="13"/>
      <c r="AB1451" s="13"/>
      <c r="AC1451" s="13"/>
      <c r="AD1451" s="13"/>
      <c r="AE1451" s="13"/>
      <c r="AF1451" s="13"/>
      <c r="AG1451" s="13"/>
      <c r="AH1451" s="13"/>
      <c r="AI1451" s="13"/>
      <c r="AJ1451" s="13"/>
      <c r="AK1451" s="13"/>
      <c r="AL1451" s="13"/>
      <c r="AM1451" s="13"/>
      <c r="AN1451" s="13"/>
      <c r="AO1451" s="13"/>
      <c r="AP1451" s="13"/>
      <c r="AQ1451" s="13"/>
      <c r="AR1451" s="13"/>
      <c r="AS1451" s="13"/>
      <c r="AT1451" s="13"/>
      <c r="AU1451" s="4"/>
    </row>
    <row r="1452" spans="1:47" s="2" customFormat="1" ht="15.95" customHeight="1" x14ac:dyDescent="0.2">
      <c r="A1452" s="26" t="s">
        <v>161</v>
      </c>
      <c r="B1452" s="8">
        <v>6459</v>
      </c>
      <c r="C1452" s="8">
        <v>2186.6247503885638</v>
      </c>
      <c r="D1452" s="17">
        <v>0.33853920891601857</v>
      </c>
      <c r="E1452" s="8">
        <v>6457</v>
      </c>
      <c r="F1452" s="8">
        <v>1507</v>
      </c>
      <c r="G1452" s="59">
        <v>0.23339011925042588</v>
      </c>
      <c r="H1452" s="44"/>
      <c r="I1452" s="13"/>
      <c r="J1452" s="13"/>
      <c r="K1452" s="13"/>
      <c r="L1452" s="13"/>
      <c r="M1452" s="13"/>
      <c r="N1452" s="13"/>
      <c r="O1452" s="13"/>
      <c r="P1452" s="13"/>
      <c r="Q1452" s="13"/>
      <c r="R1452" s="13"/>
      <c r="S1452" s="13"/>
      <c r="T1452" s="13"/>
      <c r="U1452" s="13"/>
      <c r="V1452" s="13"/>
      <c r="W1452" s="13"/>
      <c r="X1452" s="13"/>
      <c r="Y1452" s="13"/>
      <c r="Z1452" s="13"/>
      <c r="AA1452" s="13"/>
      <c r="AB1452" s="13"/>
      <c r="AC1452" s="13"/>
      <c r="AD1452" s="13"/>
      <c r="AE1452" s="13"/>
      <c r="AF1452" s="13"/>
      <c r="AG1452" s="13"/>
      <c r="AH1452" s="13"/>
      <c r="AI1452" s="13"/>
      <c r="AJ1452" s="13"/>
      <c r="AK1452" s="13"/>
      <c r="AL1452" s="13"/>
      <c r="AM1452" s="13"/>
      <c r="AN1452" s="13"/>
      <c r="AO1452" s="13"/>
      <c r="AP1452" s="13"/>
      <c r="AQ1452" s="13"/>
      <c r="AR1452" s="13"/>
      <c r="AS1452" s="13"/>
      <c r="AT1452" s="13"/>
      <c r="AU1452" s="4"/>
    </row>
    <row r="1453" spans="1:47" s="2" customFormat="1" ht="15.95" customHeight="1" x14ac:dyDescent="0.2">
      <c r="A1453" s="26" t="s">
        <v>162</v>
      </c>
      <c r="B1453" s="8">
        <v>34893</v>
      </c>
      <c r="C1453" s="8">
        <v>8722.5781076309431</v>
      </c>
      <c r="D1453" s="17">
        <v>0.24998074420746119</v>
      </c>
      <c r="E1453" s="8">
        <v>33232</v>
      </c>
      <c r="F1453" s="8">
        <v>4840</v>
      </c>
      <c r="G1453" s="59">
        <v>0.1456427539720751</v>
      </c>
      <c r="H1453" s="44"/>
      <c r="I1453" s="13"/>
      <c r="J1453" s="13"/>
      <c r="K1453" s="13"/>
      <c r="L1453" s="13"/>
      <c r="M1453" s="13"/>
      <c r="N1453" s="13"/>
      <c r="O1453" s="13"/>
      <c r="P1453" s="13"/>
      <c r="Q1453" s="13"/>
      <c r="R1453" s="13"/>
      <c r="S1453" s="13"/>
      <c r="T1453" s="13"/>
      <c r="U1453" s="13"/>
      <c r="V1453" s="13"/>
      <c r="W1453" s="13"/>
      <c r="X1453" s="13"/>
      <c r="Y1453" s="13"/>
      <c r="Z1453" s="13"/>
      <c r="AA1453" s="13"/>
      <c r="AB1453" s="13"/>
      <c r="AC1453" s="13"/>
      <c r="AD1453" s="13"/>
      <c r="AE1453" s="13"/>
      <c r="AF1453" s="13"/>
      <c r="AG1453" s="13"/>
      <c r="AH1453" s="13"/>
      <c r="AI1453" s="13"/>
      <c r="AJ1453" s="13"/>
      <c r="AK1453" s="13"/>
      <c r="AL1453" s="13"/>
      <c r="AM1453" s="13"/>
      <c r="AN1453" s="13"/>
      <c r="AO1453" s="13"/>
      <c r="AP1453" s="13"/>
      <c r="AQ1453" s="13"/>
      <c r="AR1453" s="13"/>
      <c r="AS1453" s="13"/>
      <c r="AT1453" s="13"/>
      <c r="AU1453" s="4"/>
    </row>
    <row r="1454" spans="1:47" s="2" customFormat="1" ht="15.95" customHeight="1" x14ac:dyDescent="0.2">
      <c r="A1454" s="26" t="s">
        <v>163</v>
      </c>
      <c r="B1454" s="8">
        <v>14973</v>
      </c>
      <c r="C1454" s="8">
        <v>4512.3695355844047</v>
      </c>
      <c r="D1454" s="17">
        <v>0.30136709647928972</v>
      </c>
      <c r="E1454" s="8">
        <v>14275</v>
      </c>
      <c r="F1454" s="8">
        <v>2671</v>
      </c>
      <c r="G1454" s="59">
        <v>0.18711033274956218</v>
      </c>
      <c r="H1454" s="44"/>
      <c r="I1454" s="13"/>
      <c r="J1454" s="13"/>
      <c r="K1454" s="13"/>
      <c r="L1454" s="13"/>
      <c r="M1454" s="13"/>
      <c r="N1454" s="13"/>
      <c r="O1454" s="13"/>
      <c r="P1454" s="13"/>
      <c r="Q1454" s="13"/>
      <c r="R1454" s="13"/>
      <c r="S1454" s="13"/>
      <c r="T1454" s="13"/>
      <c r="U1454" s="13"/>
      <c r="V1454" s="13"/>
      <c r="W1454" s="13"/>
      <c r="X1454" s="13"/>
      <c r="Y1454" s="13"/>
      <c r="Z1454" s="13"/>
      <c r="AA1454" s="13"/>
      <c r="AB1454" s="13"/>
      <c r="AC1454" s="13"/>
      <c r="AD1454" s="13"/>
      <c r="AE1454" s="13"/>
      <c r="AF1454" s="13"/>
      <c r="AG1454" s="13"/>
      <c r="AH1454" s="13"/>
      <c r="AI1454" s="13"/>
      <c r="AJ1454" s="13"/>
      <c r="AK1454" s="13"/>
      <c r="AL1454" s="13"/>
      <c r="AM1454" s="13"/>
      <c r="AN1454" s="13"/>
      <c r="AO1454" s="13"/>
      <c r="AP1454" s="13"/>
      <c r="AQ1454" s="13"/>
      <c r="AR1454" s="13"/>
      <c r="AS1454" s="13"/>
      <c r="AT1454" s="13"/>
      <c r="AU1454" s="4"/>
    </row>
    <row r="1455" spans="1:47" s="2" customFormat="1" ht="15.95" customHeight="1" x14ac:dyDescent="0.2">
      <c r="A1455" s="26" t="s">
        <v>164</v>
      </c>
      <c r="B1455" s="8">
        <v>24543</v>
      </c>
      <c r="C1455" s="8">
        <v>8062</v>
      </c>
      <c r="D1455" s="17">
        <v>0.32848470032188404</v>
      </c>
      <c r="E1455" s="8">
        <v>21787</v>
      </c>
      <c r="F1455" s="8">
        <v>4743</v>
      </c>
      <c r="G1455" s="59">
        <v>0.21769862762197642</v>
      </c>
      <c r="H1455" s="44"/>
      <c r="I1455" s="13"/>
      <c r="J1455" s="13"/>
      <c r="K1455" s="13"/>
      <c r="L1455" s="13"/>
      <c r="M1455" s="13"/>
      <c r="N1455" s="13"/>
      <c r="O1455" s="13"/>
      <c r="P1455" s="13"/>
      <c r="Q1455" s="13"/>
      <c r="R1455" s="13"/>
      <c r="S1455" s="13"/>
      <c r="T1455" s="13"/>
      <c r="U1455" s="13"/>
      <c r="V1455" s="13"/>
      <c r="W1455" s="13"/>
      <c r="X1455" s="13"/>
      <c r="Y1455" s="13"/>
      <c r="Z1455" s="13"/>
      <c r="AA1455" s="13"/>
      <c r="AB1455" s="13"/>
      <c r="AC1455" s="13"/>
      <c r="AD1455" s="13"/>
      <c r="AE1455" s="13"/>
      <c r="AF1455" s="13"/>
      <c r="AG1455" s="13"/>
      <c r="AH1455" s="13"/>
      <c r="AI1455" s="13"/>
      <c r="AJ1455" s="13"/>
      <c r="AK1455" s="13"/>
      <c r="AL1455" s="13"/>
      <c r="AM1455" s="13"/>
      <c r="AN1455" s="13"/>
      <c r="AO1455" s="13"/>
      <c r="AP1455" s="13"/>
      <c r="AQ1455" s="13"/>
      <c r="AR1455" s="13"/>
      <c r="AS1455" s="13"/>
      <c r="AT1455" s="13"/>
      <c r="AU1455" s="4"/>
    </row>
    <row r="1456" spans="1:47" s="2" customFormat="1" ht="15.95" customHeight="1" x14ac:dyDescent="0.2">
      <c r="A1456" s="26" t="s">
        <v>165</v>
      </c>
      <c r="B1456" s="8">
        <v>10833</v>
      </c>
      <c r="C1456" s="8">
        <v>2616</v>
      </c>
      <c r="D1456" s="17">
        <v>0.24148435336471891</v>
      </c>
      <c r="E1456" s="8">
        <v>10559</v>
      </c>
      <c r="F1456" s="8">
        <v>1374</v>
      </c>
      <c r="G1456" s="59">
        <v>0.13012595889762288</v>
      </c>
      <c r="H1456" s="44"/>
      <c r="I1456" s="13"/>
      <c r="J1456" s="13"/>
      <c r="K1456" s="13"/>
      <c r="L1456" s="13"/>
      <c r="M1456" s="13"/>
      <c r="N1456" s="13"/>
      <c r="O1456" s="13"/>
      <c r="P1456" s="13"/>
      <c r="Q1456" s="13"/>
      <c r="R1456" s="13"/>
      <c r="S1456" s="13"/>
      <c r="T1456" s="13"/>
      <c r="U1456" s="13"/>
      <c r="V1456" s="13"/>
      <c r="W1456" s="13"/>
      <c r="X1456" s="13"/>
      <c r="Y1456" s="13"/>
      <c r="Z1456" s="13"/>
      <c r="AA1456" s="13"/>
      <c r="AB1456" s="13"/>
      <c r="AC1456" s="13"/>
      <c r="AD1456" s="13"/>
      <c r="AE1456" s="13"/>
      <c r="AF1456" s="13"/>
      <c r="AG1456" s="13"/>
      <c r="AH1456" s="13"/>
      <c r="AI1456" s="13"/>
      <c r="AJ1456" s="13"/>
      <c r="AK1456" s="13"/>
      <c r="AL1456" s="13"/>
      <c r="AM1456" s="13"/>
      <c r="AN1456" s="13"/>
      <c r="AO1456" s="13"/>
      <c r="AP1456" s="13"/>
      <c r="AQ1456" s="13"/>
      <c r="AR1456" s="13"/>
      <c r="AS1456" s="13"/>
      <c r="AT1456" s="13"/>
      <c r="AU1456" s="4"/>
    </row>
    <row r="1457" spans="1:47" s="2" customFormat="1" ht="15.95" customHeight="1" x14ac:dyDescent="0.2">
      <c r="A1457" s="26" t="s">
        <v>166</v>
      </c>
      <c r="B1457" s="8">
        <v>18409</v>
      </c>
      <c r="C1457" s="8">
        <v>4998</v>
      </c>
      <c r="D1457" s="17">
        <v>0.271497637025368</v>
      </c>
      <c r="E1457" s="8">
        <v>17672</v>
      </c>
      <c r="F1457" s="8">
        <v>2920</v>
      </c>
      <c r="G1457" s="59">
        <v>0.16523313716613852</v>
      </c>
      <c r="H1457" s="44"/>
      <c r="I1457" s="13"/>
      <c r="J1457" s="13"/>
      <c r="K1457" s="13"/>
      <c r="L1457" s="13"/>
      <c r="M1457" s="13"/>
      <c r="N1457" s="13"/>
      <c r="O1457" s="13"/>
      <c r="P1457" s="13"/>
      <c r="Q1457" s="13"/>
      <c r="R1457" s="13"/>
      <c r="S1457" s="13"/>
      <c r="T1457" s="13"/>
      <c r="U1457" s="13"/>
      <c r="V1457" s="13"/>
      <c r="W1457" s="13"/>
      <c r="X1457" s="13"/>
      <c r="Y1457" s="13"/>
      <c r="Z1457" s="13"/>
      <c r="AA1457" s="13"/>
      <c r="AB1457" s="13"/>
      <c r="AC1457" s="13"/>
      <c r="AD1457" s="13"/>
      <c r="AE1457" s="13"/>
      <c r="AF1457" s="13"/>
      <c r="AG1457" s="13"/>
      <c r="AH1457" s="13"/>
      <c r="AI1457" s="13"/>
      <c r="AJ1457" s="13"/>
      <c r="AK1457" s="13"/>
      <c r="AL1457" s="13"/>
      <c r="AM1457" s="13"/>
      <c r="AN1457" s="13"/>
      <c r="AO1457" s="13"/>
      <c r="AP1457" s="13"/>
      <c r="AQ1457" s="13"/>
      <c r="AR1457" s="13"/>
      <c r="AS1457" s="13"/>
      <c r="AT1457" s="13"/>
      <c r="AU1457" s="4"/>
    </row>
    <row r="1458" spans="1:47" s="2" customFormat="1" ht="15.95" customHeight="1" x14ac:dyDescent="0.2">
      <c r="A1458" s="26" t="s">
        <v>167</v>
      </c>
      <c r="B1458" s="8">
        <v>22254</v>
      </c>
      <c r="C1458" s="8">
        <v>4972</v>
      </c>
      <c r="D1458" s="17">
        <v>0.22342050867259819</v>
      </c>
      <c r="E1458" s="8">
        <v>20876</v>
      </c>
      <c r="F1458" s="8">
        <v>2780</v>
      </c>
      <c r="G1458" s="59">
        <v>0.13316727342402759</v>
      </c>
      <c r="H1458" s="44"/>
      <c r="I1458" s="13"/>
      <c r="J1458" s="13"/>
      <c r="K1458" s="13"/>
      <c r="L1458" s="13"/>
      <c r="M1458" s="13"/>
      <c r="N1458" s="13"/>
      <c r="O1458" s="13"/>
      <c r="P1458" s="13"/>
      <c r="Q1458" s="13"/>
      <c r="R1458" s="13"/>
      <c r="S1458" s="13"/>
      <c r="T1458" s="13"/>
      <c r="U1458" s="13"/>
      <c r="V1458" s="13"/>
      <c r="W1458" s="13"/>
      <c r="X1458" s="13"/>
      <c r="Y1458" s="13"/>
      <c r="Z1458" s="13"/>
      <c r="AA1458" s="13"/>
      <c r="AB1458" s="13"/>
      <c r="AC1458" s="13"/>
      <c r="AD1458" s="13"/>
      <c r="AE1458" s="13"/>
      <c r="AF1458" s="13"/>
      <c r="AG1458" s="13"/>
      <c r="AH1458" s="13"/>
      <c r="AI1458" s="13"/>
      <c r="AJ1458" s="13"/>
      <c r="AK1458" s="13"/>
      <c r="AL1458" s="13"/>
      <c r="AM1458" s="13"/>
      <c r="AN1458" s="13"/>
      <c r="AO1458" s="13"/>
      <c r="AP1458" s="13"/>
      <c r="AQ1458" s="13"/>
      <c r="AR1458" s="13"/>
      <c r="AS1458" s="13"/>
      <c r="AT1458" s="13"/>
      <c r="AU1458" s="4"/>
    </row>
    <row r="1459" spans="1:47" s="2" customFormat="1" ht="15.95" customHeight="1" x14ac:dyDescent="0.2">
      <c r="A1459" s="26" t="s">
        <v>168</v>
      </c>
      <c r="B1459" s="8">
        <v>106893</v>
      </c>
      <c r="C1459" s="8">
        <v>32176</v>
      </c>
      <c r="D1459" s="17">
        <v>0.30101129166549728</v>
      </c>
      <c r="E1459" s="8">
        <v>84388</v>
      </c>
      <c r="F1459" s="8">
        <v>20488</v>
      </c>
      <c r="G1459" s="59">
        <v>0.24278333412333508</v>
      </c>
      <c r="H1459" s="44"/>
      <c r="I1459" s="13"/>
      <c r="J1459" s="13"/>
      <c r="K1459" s="13"/>
      <c r="L1459" s="13"/>
      <c r="M1459" s="13"/>
      <c r="N1459" s="13"/>
      <c r="O1459" s="13"/>
      <c r="P1459" s="13"/>
      <c r="Q1459" s="13"/>
      <c r="R1459" s="13"/>
      <c r="S1459" s="13"/>
      <c r="T1459" s="13"/>
      <c r="U1459" s="13"/>
      <c r="V1459" s="13"/>
      <c r="W1459" s="13"/>
      <c r="X1459" s="13"/>
      <c r="Y1459" s="13"/>
      <c r="Z1459" s="13"/>
      <c r="AA1459" s="13"/>
      <c r="AB1459" s="13"/>
      <c r="AC1459" s="13"/>
      <c r="AD1459" s="13"/>
      <c r="AE1459" s="13"/>
      <c r="AF1459" s="13"/>
      <c r="AG1459" s="13"/>
      <c r="AH1459" s="13"/>
      <c r="AI1459" s="13"/>
      <c r="AJ1459" s="13"/>
      <c r="AK1459" s="13"/>
      <c r="AL1459" s="13"/>
      <c r="AM1459" s="13"/>
      <c r="AN1459" s="13"/>
      <c r="AO1459" s="13"/>
      <c r="AP1459" s="13"/>
      <c r="AQ1459" s="13"/>
      <c r="AR1459" s="13"/>
      <c r="AS1459" s="13"/>
      <c r="AT1459" s="13"/>
      <c r="AU1459" s="4"/>
    </row>
    <row r="1460" spans="1:47" s="2" customFormat="1" ht="15.95" customHeight="1" x14ac:dyDescent="0.2">
      <c r="A1460" s="15" t="s">
        <v>2</v>
      </c>
      <c r="B1460" s="8">
        <v>257786.5</v>
      </c>
      <c r="C1460" s="8">
        <v>74300</v>
      </c>
      <c r="D1460" s="17">
        <v>0.28822300624741792</v>
      </c>
      <c r="E1460" s="8">
        <v>226543.41666666666</v>
      </c>
      <c r="F1460" s="8">
        <v>45100</v>
      </c>
      <c r="G1460" s="59">
        <v>0.19907883735310489</v>
      </c>
      <c r="H1460" s="44"/>
      <c r="I1460" s="13"/>
      <c r="J1460" s="13"/>
      <c r="K1460" s="13"/>
      <c r="L1460" s="13"/>
      <c r="M1460" s="13"/>
      <c r="N1460" s="13"/>
      <c r="O1460" s="13"/>
      <c r="P1460" s="13"/>
      <c r="Q1460" s="13"/>
      <c r="R1460" s="13"/>
      <c r="S1460" s="13"/>
      <c r="T1460" s="13"/>
      <c r="U1460" s="13"/>
      <c r="V1460" s="13"/>
      <c r="W1460" s="13"/>
      <c r="X1460" s="13"/>
      <c r="Y1460" s="13"/>
      <c r="Z1460" s="13"/>
      <c r="AA1460" s="13"/>
      <c r="AB1460" s="13"/>
      <c r="AC1460" s="13"/>
      <c r="AD1460" s="13"/>
      <c r="AE1460" s="13"/>
      <c r="AF1460" s="13"/>
      <c r="AG1460" s="13"/>
      <c r="AH1460" s="13"/>
      <c r="AI1460" s="13"/>
      <c r="AJ1460" s="13"/>
      <c r="AK1460" s="13"/>
      <c r="AL1460" s="13"/>
      <c r="AM1460" s="13"/>
      <c r="AN1460" s="13"/>
      <c r="AO1460" s="13"/>
      <c r="AP1460" s="13"/>
      <c r="AQ1460" s="13"/>
      <c r="AR1460" s="13"/>
      <c r="AS1460" s="13"/>
      <c r="AT1460" s="13"/>
      <c r="AU1460" s="4"/>
    </row>
    <row r="1461" spans="1:47" s="2" customFormat="1" ht="15.95" customHeight="1" x14ac:dyDescent="0.2">
      <c r="A1461" s="161" t="s">
        <v>238</v>
      </c>
      <c r="B1461" s="161"/>
      <c r="C1461" s="161"/>
      <c r="D1461" s="161"/>
      <c r="E1461" s="161"/>
      <c r="F1461" s="161"/>
      <c r="G1461" s="161"/>
      <c r="H1461" s="13"/>
      <c r="I1461" s="13"/>
      <c r="J1461" s="13"/>
      <c r="K1461" s="13"/>
      <c r="L1461" s="13"/>
      <c r="M1461" s="13"/>
      <c r="N1461" s="13"/>
      <c r="O1461" s="13"/>
      <c r="P1461" s="13"/>
      <c r="Q1461" s="13"/>
      <c r="R1461" s="13"/>
      <c r="S1461" s="13"/>
      <c r="T1461" s="13"/>
      <c r="U1461" s="13"/>
      <c r="V1461" s="13"/>
      <c r="W1461" s="13"/>
      <c r="X1461" s="13"/>
      <c r="Y1461" s="13"/>
      <c r="Z1461" s="13"/>
      <c r="AA1461" s="13"/>
      <c r="AB1461" s="13"/>
      <c r="AC1461" s="13"/>
      <c r="AD1461" s="13"/>
      <c r="AE1461" s="13"/>
      <c r="AF1461" s="13"/>
      <c r="AG1461" s="13"/>
      <c r="AH1461" s="13"/>
      <c r="AI1461" s="13"/>
      <c r="AJ1461" s="13"/>
      <c r="AK1461" s="13"/>
      <c r="AL1461" s="13"/>
      <c r="AM1461" s="13"/>
      <c r="AN1461" s="13"/>
      <c r="AO1461" s="13"/>
      <c r="AP1461" s="13"/>
      <c r="AQ1461" s="13"/>
      <c r="AR1461" s="13"/>
      <c r="AS1461" s="13"/>
      <c r="AT1461" s="13"/>
      <c r="AU1461" s="4"/>
    </row>
    <row r="1462" spans="1:47" s="2" customFormat="1" ht="15.95" customHeight="1" x14ac:dyDescent="0.2">
      <c r="A1462" s="220" t="s">
        <v>242</v>
      </c>
      <c r="B1462" s="220"/>
      <c r="C1462" s="220"/>
      <c r="D1462" s="220"/>
      <c r="E1462" s="220"/>
      <c r="F1462" s="220"/>
      <c r="G1462" s="220"/>
      <c r="H1462" s="13"/>
      <c r="I1462" s="13"/>
      <c r="J1462" s="13"/>
      <c r="K1462" s="13"/>
      <c r="L1462" s="13"/>
      <c r="M1462" s="13"/>
      <c r="N1462" s="13"/>
      <c r="O1462" s="13"/>
      <c r="P1462" s="13"/>
      <c r="Q1462" s="13"/>
      <c r="R1462" s="13"/>
      <c r="S1462" s="13"/>
      <c r="T1462" s="13"/>
      <c r="U1462" s="13"/>
      <c r="V1462" s="13"/>
      <c r="W1462" s="13"/>
      <c r="X1462" s="13"/>
      <c r="Y1462" s="13"/>
      <c r="Z1462" s="13"/>
      <c r="AA1462" s="13"/>
      <c r="AB1462" s="13"/>
      <c r="AC1462" s="13"/>
      <c r="AD1462" s="13"/>
      <c r="AE1462" s="13"/>
      <c r="AF1462" s="13"/>
      <c r="AG1462" s="13"/>
      <c r="AH1462" s="13"/>
      <c r="AI1462" s="13"/>
      <c r="AJ1462" s="13"/>
      <c r="AK1462" s="13"/>
      <c r="AL1462" s="13"/>
      <c r="AM1462" s="13"/>
      <c r="AN1462" s="13"/>
      <c r="AO1462" s="13"/>
      <c r="AP1462" s="13"/>
      <c r="AQ1462" s="13"/>
      <c r="AR1462" s="13"/>
      <c r="AS1462" s="13"/>
      <c r="AT1462" s="13"/>
      <c r="AU1462" s="4"/>
    </row>
    <row r="1463" spans="1:47" s="2" customFormat="1" ht="15.95" customHeight="1" x14ac:dyDescent="0.2">
      <c r="A1463" s="225"/>
      <c r="B1463" s="225"/>
      <c r="C1463" s="225"/>
      <c r="D1463" s="225"/>
      <c r="E1463" s="225"/>
      <c r="F1463" s="225"/>
      <c r="G1463" s="225"/>
      <c r="H1463" s="13"/>
      <c r="I1463" s="13"/>
      <c r="J1463" s="13"/>
      <c r="K1463" s="13"/>
      <c r="L1463" s="13"/>
      <c r="M1463" s="13"/>
      <c r="N1463" s="13"/>
      <c r="O1463" s="13"/>
      <c r="P1463" s="13"/>
      <c r="Q1463" s="13"/>
      <c r="R1463" s="13"/>
      <c r="S1463" s="13"/>
      <c r="T1463" s="13"/>
      <c r="U1463" s="13"/>
      <c r="V1463" s="13"/>
      <c r="W1463" s="13"/>
      <c r="X1463" s="13"/>
      <c r="Y1463" s="13"/>
      <c r="Z1463" s="13"/>
      <c r="AA1463" s="13"/>
      <c r="AB1463" s="13"/>
      <c r="AC1463" s="13"/>
      <c r="AD1463" s="13"/>
      <c r="AE1463" s="13"/>
      <c r="AF1463" s="13"/>
      <c r="AG1463" s="13"/>
      <c r="AH1463" s="13"/>
      <c r="AI1463" s="13"/>
      <c r="AJ1463" s="13"/>
      <c r="AK1463" s="13"/>
      <c r="AL1463" s="13"/>
      <c r="AM1463" s="13"/>
      <c r="AN1463" s="13"/>
      <c r="AO1463" s="13"/>
      <c r="AP1463" s="13"/>
      <c r="AQ1463" s="13"/>
      <c r="AR1463" s="13"/>
      <c r="AS1463" s="13"/>
      <c r="AT1463" s="13"/>
      <c r="AU1463" s="4"/>
    </row>
    <row r="1464" spans="1:47" s="2" customFormat="1" ht="15.95" customHeight="1" x14ac:dyDescent="0.2">
      <c r="A1464" s="166"/>
      <c r="B1464" s="166"/>
      <c r="C1464" s="166"/>
      <c r="D1464" s="166"/>
      <c r="E1464" s="166"/>
      <c r="F1464" s="166"/>
      <c r="G1464" s="166"/>
      <c r="H1464" s="13"/>
      <c r="I1464" s="13"/>
      <c r="J1464" s="13"/>
      <c r="K1464" s="13"/>
      <c r="L1464" s="13"/>
      <c r="M1464" s="13"/>
      <c r="N1464" s="13"/>
      <c r="O1464" s="13"/>
      <c r="P1464" s="13"/>
      <c r="Q1464" s="13"/>
      <c r="R1464" s="13"/>
      <c r="S1464" s="13"/>
      <c r="T1464" s="13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  <c r="AE1464" s="13"/>
      <c r="AF1464" s="13"/>
      <c r="AG1464" s="13"/>
      <c r="AH1464" s="13"/>
      <c r="AI1464" s="13"/>
      <c r="AJ1464" s="13"/>
      <c r="AK1464" s="13"/>
      <c r="AL1464" s="13"/>
      <c r="AM1464" s="13"/>
      <c r="AN1464" s="13"/>
      <c r="AO1464" s="13"/>
      <c r="AP1464" s="13"/>
      <c r="AQ1464" s="13"/>
      <c r="AR1464" s="13"/>
      <c r="AS1464" s="13"/>
      <c r="AT1464" s="13"/>
      <c r="AU1464" s="4"/>
    </row>
    <row r="1465" spans="1:47" s="2" customFormat="1" ht="15.95" customHeight="1" x14ac:dyDescent="0.2">
      <c r="A1465" s="147" t="s">
        <v>280</v>
      </c>
      <c r="B1465" s="147"/>
      <c r="C1465" s="140"/>
      <c r="D1465" s="140"/>
      <c r="E1465" s="140"/>
      <c r="F1465" s="140"/>
      <c r="G1465" s="140"/>
      <c r="H1465" s="13"/>
      <c r="I1465" s="13"/>
      <c r="J1465" s="13"/>
      <c r="K1465" s="13"/>
      <c r="L1465" s="13"/>
      <c r="M1465" s="13"/>
      <c r="N1465" s="13"/>
      <c r="O1465" s="13"/>
      <c r="P1465" s="13"/>
      <c r="Q1465" s="13"/>
      <c r="R1465" s="13"/>
      <c r="S1465" s="13"/>
      <c r="T1465" s="13"/>
      <c r="U1465" s="13"/>
      <c r="V1465" s="13"/>
      <c r="W1465" s="13"/>
      <c r="X1465" s="13"/>
      <c r="Y1465" s="13"/>
      <c r="Z1465" s="13"/>
      <c r="AA1465" s="13"/>
      <c r="AB1465" s="13"/>
      <c r="AC1465" s="13"/>
      <c r="AD1465" s="13"/>
      <c r="AE1465" s="13"/>
      <c r="AF1465" s="13"/>
      <c r="AG1465" s="13"/>
      <c r="AH1465" s="13"/>
      <c r="AI1465" s="13"/>
      <c r="AJ1465" s="13"/>
      <c r="AK1465" s="13"/>
      <c r="AL1465" s="13"/>
      <c r="AM1465" s="13"/>
      <c r="AN1465" s="13"/>
      <c r="AO1465" s="13"/>
      <c r="AP1465" s="13"/>
      <c r="AQ1465" s="13"/>
      <c r="AR1465" s="13"/>
      <c r="AS1465" s="13"/>
      <c r="AT1465" s="13"/>
      <c r="AU1465" s="4"/>
    </row>
    <row r="1466" spans="1:47" s="2" customFormat="1" ht="15.95" customHeight="1" x14ac:dyDescent="0.2">
      <c r="A1466" s="152" t="s">
        <v>233</v>
      </c>
      <c r="B1466" s="158" t="s">
        <v>260</v>
      </c>
      <c r="C1466" s="87"/>
      <c r="D1466" s="48"/>
      <c r="E1466" s="48"/>
      <c r="F1466" s="48"/>
      <c r="G1466" s="48"/>
      <c r="H1466" s="48"/>
      <c r="I1466" s="48"/>
      <c r="J1466" s="169"/>
      <c r="K1466" s="170"/>
      <c r="L1466" s="170"/>
      <c r="M1466" s="169"/>
      <c r="N1466" s="169"/>
      <c r="O1466" s="169"/>
      <c r="P1466" s="169"/>
      <c r="Q1466" s="169"/>
      <c r="R1466" s="169"/>
      <c r="S1466" s="169"/>
      <c r="T1466" s="170"/>
      <c r="U1466" s="170"/>
      <c r="V1466" s="169"/>
      <c r="W1466" s="169"/>
      <c r="X1466" s="169"/>
      <c r="Y1466" s="169"/>
      <c r="Z1466" s="169"/>
      <c r="AA1466" s="169"/>
      <c r="AB1466" s="13"/>
      <c r="AC1466" s="13"/>
      <c r="AD1466" s="13"/>
      <c r="AE1466" s="13"/>
      <c r="AF1466" s="13"/>
      <c r="AG1466" s="13"/>
      <c r="AH1466" s="13"/>
      <c r="AI1466" s="13"/>
      <c r="AJ1466" s="13"/>
      <c r="AK1466" s="13"/>
      <c r="AL1466" s="13"/>
      <c r="AM1466" s="13"/>
      <c r="AN1466" s="13"/>
      <c r="AO1466" s="13"/>
      <c r="AP1466" s="4"/>
    </row>
    <row r="1467" spans="1:47" s="2" customFormat="1" ht="15.95" customHeight="1" x14ac:dyDescent="0.2">
      <c r="A1467" s="163"/>
      <c r="B1467" s="159"/>
      <c r="C1467" s="87"/>
      <c r="D1467" s="48"/>
      <c r="E1467" s="48"/>
      <c r="F1467" s="48"/>
      <c r="G1467" s="48"/>
      <c r="H1467" s="48"/>
      <c r="I1467" s="48"/>
      <c r="J1467" s="169"/>
      <c r="K1467" s="170"/>
      <c r="L1467" s="170"/>
      <c r="M1467" s="169"/>
      <c r="N1467" s="169"/>
      <c r="O1467" s="169"/>
      <c r="P1467" s="169"/>
      <c r="Q1467" s="169"/>
      <c r="R1467" s="169"/>
      <c r="S1467" s="169"/>
      <c r="T1467" s="170"/>
      <c r="U1467" s="170"/>
      <c r="V1467" s="169"/>
      <c r="W1467" s="169"/>
      <c r="X1467" s="169"/>
      <c r="Y1467" s="169"/>
      <c r="Z1467" s="169"/>
      <c r="AA1467" s="169"/>
      <c r="AB1467" s="13"/>
      <c r="AC1467" s="13"/>
      <c r="AD1467" s="13"/>
      <c r="AE1467" s="13"/>
      <c r="AF1467" s="13"/>
      <c r="AG1467" s="13"/>
      <c r="AH1467" s="13"/>
      <c r="AI1467" s="13"/>
      <c r="AJ1467" s="13"/>
      <c r="AK1467" s="13"/>
      <c r="AL1467" s="13"/>
      <c r="AM1467" s="13"/>
      <c r="AN1467" s="13"/>
      <c r="AO1467" s="13"/>
      <c r="AP1467" s="4"/>
    </row>
    <row r="1468" spans="1:47" s="2" customFormat="1" ht="15.95" customHeight="1" x14ac:dyDescent="0.2">
      <c r="A1468" s="153"/>
      <c r="B1468" s="160"/>
      <c r="C1468" s="87"/>
      <c r="D1468" s="48"/>
      <c r="E1468" s="48"/>
      <c r="F1468" s="48"/>
      <c r="G1468" s="48"/>
      <c r="H1468" s="48"/>
      <c r="I1468" s="48"/>
      <c r="J1468" s="169"/>
      <c r="K1468" s="170"/>
      <c r="L1468" s="170"/>
      <c r="M1468" s="169"/>
      <c r="N1468" s="169"/>
      <c r="O1468" s="169"/>
      <c r="P1468" s="169"/>
      <c r="Q1468" s="169"/>
      <c r="R1468" s="169"/>
      <c r="S1468" s="169"/>
      <c r="T1468" s="170"/>
      <c r="U1468" s="170"/>
      <c r="V1468" s="169"/>
      <c r="W1468" s="169"/>
      <c r="X1468" s="169"/>
      <c r="Y1468" s="169"/>
      <c r="Z1468" s="169"/>
      <c r="AA1468" s="169"/>
      <c r="AB1468" s="13"/>
      <c r="AC1468" s="13"/>
      <c r="AD1468" s="13"/>
      <c r="AE1468" s="13"/>
      <c r="AF1468" s="13"/>
      <c r="AG1468" s="13"/>
      <c r="AH1468" s="13"/>
      <c r="AI1468" s="13"/>
      <c r="AJ1468" s="13"/>
      <c r="AK1468" s="13"/>
      <c r="AL1468" s="13"/>
      <c r="AM1468" s="13"/>
      <c r="AN1468" s="13"/>
      <c r="AO1468" s="13"/>
      <c r="AP1468" s="4"/>
    </row>
    <row r="1469" spans="1:47" s="2" customFormat="1" ht="15.95" customHeight="1" x14ac:dyDescent="0.2">
      <c r="A1469" s="5" t="s">
        <v>5</v>
      </c>
      <c r="B1469" s="134">
        <v>1043137</v>
      </c>
      <c r="C1469" s="66"/>
      <c r="D1469" s="130"/>
      <c r="E1469" s="40"/>
      <c r="F1469" s="130"/>
      <c r="G1469" s="40"/>
      <c r="H1469" s="40"/>
      <c r="I1469" s="40"/>
      <c r="J1469" s="40"/>
      <c r="K1469" s="40"/>
      <c r="L1469" s="40"/>
      <c r="M1469" s="130"/>
      <c r="N1469" s="40"/>
      <c r="O1469" s="130"/>
      <c r="P1469" s="40"/>
      <c r="Q1469" s="40"/>
      <c r="R1469" s="40"/>
      <c r="S1469" s="40"/>
      <c r="T1469" s="40"/>
      <c r="U1469" s="40"/>
      <c r="V1469" s="130"/>
      <c r="W1469" s="40"/>
      <c r="X1469" s="130"/>
      <c r="Y1469" s="40"/>
      <c r="Z1469" s="40"/>
      <c r="AA1469" s="40"/>
      <c r="AB1469" s="13"/>
      <c r="AC1469" s="13"/>
      <c r="AD1469" s="13"/>
      <c r="AE1469" s="13"/>
      <c r="AF1469" s="13"/>
      <c r="AG1469" s="13"/>
      <c r="AH1469" s="13"/>
      <c r="AI1469" s="13"/>
      <c r="AJ1469" s="13"/>
      <c r="AK1469" s="13"/>
      <c r="AL1469" s="13"/>
      <c r="AM1469" s="13"/>
      <c r="AN1469" s="13"/>
      <c r="AO1469" s="13"/>
      <c r="AP1469" s="4"/>
    </row>
    <row r="1470" spans="1:47" s="2" customFormat="1" ht="15.95" customHeight="1" x14ac:dyDescent="0.2">
      <c r="A1470" s="6" t="s">
        <v>224</v>
      </c>
      <c r="B1470" s="134">
        <v>394959</v>
      </c>
      <c r="C1470" s="66"/>
      <c r="D1470" s="57"/>
      <c r="E1470" s="40"/>
      <c r="F1470" s="57"/>
      <c r="G1470" s="40"/>
      <c r="H1470" s="40"/>
      <c r="I1470" s="40"/>
      <c r="J1470" s="40"/>
      <c r="K1470" s="40"/>
      <c r="L1470" s="40"/>
      <c r="M1470" s="57"/>
      <c r="N1470" s="40"/>
      <c r="O1470" s="57"/>
      <c r="P1470" s="40"/>
      <c r="Q1470" s="40"/>
      <c r="R1470" s="40"/>
      <c r="S1470" s="40"/>
      <c r="T1470" s="40"/>
      <c r="U1470" s="40"/>
      <c r="V1470" s="57"/>
      <c r="W1470" s="40"/>
      <c r="X1470" s="57"/>
      <c r="Y1470" s="40"/>
      <c r="Z1470" s="40"/>
      <c r="AA1470" s="40"/>
      <c r="AB1470" s="13"/>
      <c r="AC1470" s="13"/>
      <c r="AD1470" s="13"/>
      <c r="AE1470" s="13"/>
      <c r="AF1470" s="13"/>
      <c r="AG1470" s="13"/>
      <c r="AH1470" s="13"/>
      <c r="AI1470" s="13"/>
      <c r="AJ1470" s="13"/>
      <c r="AK1470" s="13"/>
      <c r="AL1470" s="13"/>
      <c r="AM1470" s="13"/>
      <c r="AN1470" s="13"/>
      <c r="AO1470" s="13"/>
      <c r="AP1470" s="4"/>
    </row>
    <row r="1471" spans="1:47" s="2" customFormat="1" ht="15.95" customHeight="1" x14ac:dyDescent="0.2">
      <c r="A1471" s="10" t="s">
        <v>226</v>
      </c>
      <c r="B1471" s="135">
        <v>0.379</v>
      </c>
      <c r="C1471" s="66"/>
      <c r="D1471" s="57"/>
      <c r="E1471" s="40"/>
      <c r="F1471" s="57"/>
      <c r="G1471" s="40"/>
      <c r="H1471" s="40"/>
      <c r="I1471" s="40"/>
      <c r="J1471" s="40"/>
      <c r="K1471" s="40"/>
      <c r="L1471" s="40"/>
      <c r="M1471" s="57"/>
      <c r="N1471" s="40"/>
      <c r="O1471" s="57"/>
      <c r="P1471" s="40"/>
      <c r="Q1471" s="40"/>
      <c r="R1471" s="40"/>
      <c r="S1471" s="40"/>
      <c r="T1471" s="40"/>
      <c r="U1471" s="40"/>
      <c r="V1471" s="57"/>
      <c r="W1471" s="40"/>
      <c r="X1471" s="57"/>
      <c r="Y1471" s="40"/>
      <c r="Z1471" s="40"/>
      <c r="AA1471" s="40"/>
      <c r="AB1471" s="13"/>
      <c r="AC1471" s="13"/>
      <c r="AD1471" s="13"/>
      <c r="AE1471" s="13"/>
      <c r="AF1471" s="13"/>
      <c r="AG1471" s="13"/>
      <c r="AH1471" s="13"/>
      <c r="AI1471" s="13"/>
      <c r="AJ1471" s="13"/>
      <c r="AK1471" s="13"/>
      <c r="AL1471" s="13"/>
      <c r="AM1471" s="13"/>
      <c r="AN1471" s="13"/>
      <c r="AO1471" s="13"/>
      <c r="AP1471" s="4"/>
    </row>
    <row r="1472" spans="1:47" s="2" customFormat="1" ht="15.95" customHeight="1" x14ac:dyDescent="0.2">
      <c r="A1472" s="6" t="s">
        <v>170</v>
      </c>
      <c r="B1472" s="134">
        <v>371398</v>
      </c>
      <c r="C1472" s="66"/>
      <c r="D1472" s="57"/>
      <c r="E1472" s="40"/>
      <c r="F1472" s="57"/>
      <c r="G1472" s="40"/>
      <c r="H1472" s="40"/>
      <c r="I1472" s="40"/>
      <c r="J1472" s="40"/>
      <c r="K1472" s="40"/>
      <c r="L1472" s="40"/>
      <c r="M1472" s="57"/>
      <c r="N1472" s="40"/>
      <c r="O1472" s="57"/>
      <c r="P1472" s="40"/>
      <c r="Q1472" s="40"/>
      <c r="R1472" s="40"/>
      <c r="S1472" s="40"/>
      <c r="T1472" s="40"/>
      <c r="U1472" s="40"/>
      <c r="V1472" s="57"/>
      <c r="W1472" s="40"/>
      <c r="X1472" s="57"/>
      <c r="Y1472" s="40"/>
      <c r="Z1472" s="40"/>
      <c r="AA1472" s="40"/>
      <c r="AB1472" s="13"/>
      <c r="AC1472" s="13"/>
      <c r="AD1472" s="13"/>
      <c r="AE1472" s="13"/>
      <c r="AF1472" s="13"/>
      <c r="AG1472" s="13"/>
      <c r="AH1472" s="13"/>
      <c r="AI1472" s="13"/>
      <c r="AJ1472" s="13"/>
      <c r="AK1472" s="13"/>
      <c r="AL1472" s="13"/>
      <c r="AM1472" s="13"/>
      <c r="AN1472" s="13"/>
      <c r="AO1472" s="13"/>
      <c r="AP1472" s="4"/>
    </row>
    <row r="1473" spans="1:47" s="2" customFormat="1" ht="15.95" customHeight="1" x14ac:dyDescent="0.2">
      <c r="A1473" s="6" t="s">
        <v>171</v>
      </c>
      <c r="B1473" s="134">
        <v>23561</v>
      </c>
      <c r="C1473" s="66"/>
      <c r="D1473" s="57"/>
      <c r="E1473" s="40"/>
      <c r="F1473" s="57"/>
      <c r="G1473" s="40"/>
      <c r="H1473" s="40"/>
      <c r="I1473" s="40"/>
      <c r="J1473" s="40"/>
      <c r="K1473" s="49"/>
      <c r="L1473" s="40"/>
      <c r="M1473" s="57"/>
      <c r="N1473" s="40"/>
      <c r="O1473" s="57"/>
      <c r="P1473" s="40"/>
      <c r="Q1473" s="40"/>
      <c r="R1473" s="40"/>
      <c r="S1473" s="40"/>
      <c r="T1473" s="49"/>
      <c r="U1473" s="40"/>
      <c r="V1473" s="57"/>
      <c r="W1473" s="40"/>
      <c r="X1473" s="57"/>
      <c r="Y1473" s="40"/>
      <c r="Z1473" s="40"/>
      <c r="AA1473" s="40"/>
      <c r="AB1473" s="13"/>
      <c r="AC1473" s="13"/>
      <c r="AD1473" s="13"/>
      <c r="AE1473" s="13"/>
      <c r="AF1473" s="13"/>
      <c r="AG1473" s="13"/>
      <c r="AH1473" s="13"/>
      <c r="AI1473" s="13"/>
      <c r="AJ1473" s="13"/>
      <c r="AK1473" s="13"/>
      <c r="AL1473" s="13"/>
      <c r="AM1473" s="13"/>
      <c r="AN1473" s="13"/>
      <c r="AO1473" s="13"/>
      <c r="AP1473" s="4"/>
    </row>
    <row r="1474" spans="1:47" s="2" customFormat="1" ht="15.95" customHeight="1" x14ac:dyDescent="0.2">
      <c r="A1474" s="10" t="s">
        <v>225</v>
      </c>
      <c r="B1474" s="135">
        <v>0.06</v>
      </c>
      <c r="C1474" s="66"/>
      <c r="D1474" s="57"/>
      <c r="E1474" s="40"/>
      <c r="F1474" s="57"/>
      <c r="G1474" s="40"/>
      <c r="H1474" s="40"/>
      <c r="I1474" s="40"/>
      <c r="J1474" s="40"/>
      <c r="K1474" s="49"/>
      <c r="L1474" s="40"/>
      <c r="M1474" s="57"/>
      <c r="N1474" s="40"/>
      <c r="O1474" s="57"/>
      <c r="P1474" s="40"/>
      <c r="Q1474" s="40"/>
      <c r="R1474" s="40"/>
      <c r="S1474" s="40"/>
      <c r="T1474" s="49"/>
      <c r="U1474" s="40"/>
      <c r="V1474" s="57"/>
      <c r="W1474" s="40"/>
      <c r="X1474" s="57"/>
      <c r="Y1474" s="40"/>
      <c r="Z1474" s="40"/>
      <c r="AA1474" s="40"/>
      <c r="AB1474" s="13"/>
      <c r="AC1474" s="13"/>
      <c r="AD1474" s="13"/>
      <c r="AE1474" s="13"/>
      <c r="AF1474" s="13"/>
      <c r="AG1474" s="13"/>
      <c r="AH1474" s="13"/>
      <c r="AI1474" s="13"/>
      <c r="AJ1474" s="13"/>
      <c r="AK1474" s="13"/>
      <c r="AL1474" s="13"/>
      <c r="AM1474" s="13"/>
      <c r="AN1474" s="13"/>
      <c r="AO1474" s="13"/>
      <c r="AP1474" s="4"/>
    </row>
    <row r="1475" spans="1:47" s="2" customFormat="1" ht="15.95" customHeight="1" x14ac:dyDescent="0.2">
      <c r="A1475" s="161" t="s">
        <v>238</v>
      </c>
      <c r="B1475" s="161"/>
      <c r="C1475" s="162"/>
      <c r="D1475" s="162"/>
      <c r="E1475" s="162"/>
      <c r="F1475" s="162"/>
      <c r="G1475" s="162"/>
      <c r="H1475" s="40"/>
      <c r="I1475" s="131"/>
      <c r="J1475" s="40"/>
      <c r="K1475" s="131"/>
      <c r="L1475" s="40"/>
      <c r="M1475" s="40"/>
      <c r="N1475" s="40"/>
      <c r="O1475" s="40"/>
      <c r="P1475" s="49"/>
      <c r="Q1475" s="40"/>
      <c r="R1475" s="131"/>
      <c r="S1475" s="40"/>
      <c r="T1475" s="131"/>
      <c r="U1475" s="40"/>
      <c r="V1475" s="40"/>
      <c r="W1475" s="40"/>
      <c r="X1475" s="40"/>
      <c r="Y1475" s="49"/>
      <c r="Z1475" s="40"/>
      <c r="AA1475" s="131"/>
      <c r="AB1475" s="40"/>
      <c r="AC1475" s="131"/>
      <c r="AD1475" s="40"/>
      <c r="AE1475" s="40"/>
      <c r="AF1475" s="40"/>
      <c r="AG1475" s="13"/>
      <c r="AH1475" s="13"/>
      <c r="AI1475" s="13"/>
      <c r="AJ1475" s="13"/>
      <c r="AK1475" s="13"/>
      <c r="AL1475" s="13"/>
      <c r="AM1475" s="13"/>
      <c r="AN1475" s="13"/>
      <c r="AO1475" s="13"/>
      <c r="AP1475" s="13"/>
      <c r="AQ1475" s="13"/>
      <c r="AR1475" s="13"/>
      <c r="AS1475" s="13"/>
      <c r="AT1475" s="13"/>
      <c r="AU1475" s="4"/>
    </row>
    <row r="1476" spans="1:47" s="2" customFormat="1" ht="15.95" customHeight="1" x14ac:dyDescent="0.2">
      <c r="A1476" s="140" t="s">
        <v>262</v>
      </c>
      <c r="B1476" s="140"/>
      <c r="C1476" s="140"/>
      <c r="D1476" s="140"/>
      <c r="E1476" s="140"/>
      <c r="F1476" s="140"/>
      <c r="G1476" s="140"/>
      <c r="H1476" s="40"/>
      <c r="I1476" s="131"/>
      <c r="J1476" s="40"/>
      <c r="K1476" s="131"/>
      <c r="L1476" s="40"/>
      <c r="M1476" s="40"/>
      <c r="N1476" s="40"/>
      <c r="O1476" s="40"/>
      <c r="P1476" s="49"/>
      <c r="Q1476" s="40"/>
      <c r="R1476" s="131"/>
      <c r="S1476" s="40"/>
      <c r="T1476" s="131"/>
      <c r="U1476" s="40"/>
      <c r="V1476" s="40"/>
      <c r="W1476" s="40"/>
      <c r="X1476" s="40"/>
      <c r="Y1476" s="49"/>
      <c r="Z1476" s="40"/>
      <c r="AA1476" s="131"/>
      <c r="AB1476" s="40"/>
      <c r="AC1476" s="131"/>
      <c r="AD1476" s="40"/>
      <c r="AE1476" s="40"/>
      <c r="AF1476" s="40"/>
      <c r="AG1476" s="13"/>
      <c r="AH1476" s="13"/>
      <c r="AI1476" s="13"/>
      <c r="AJ1476" s="13"/>
      <c r="AK1476" s="13"/>
      <c r="AL1476" s="13"/>
      <c r="AM1476" s="13"/>
      <c r="AN1476" s="13"/>
      <c r="AO1476" s="13"/>
      <c r="AP1476" s="13"/>
      <c r="AQ1476" s="13"/>
      <c r="AR1476" s="13"/>
      <c r="AS1476" s="13"/>
      <c r="AT1476" s="13"/>
      <c r="AU1476" s="4"/>
    </row>
    <row r="1477" spans="1:47" s="2" customFormat="1" ht="15.95" customHeight="1" x14ac:dyDescent="0.2">
      <c r="A1477" s="140"/>
      <c r="B1477" s="140"/>
      <c r="C1477" s="140"/>
      <c r="D1477" s="140"/>
      <c r="E1477" s="140"/>
      <c r="F1477" s="140"/>
      <c r="G1477" s="140"/>
      <c r="H1477" s="13"/>
      <c r="I1477" s="13"/>
      <c r="J1477" s="13"/>
      <c r="K1477" s="13"/>
      <c r="L1477" s="13"/>
      <c r="M1477" s="13"/>
      <c r="N1477" s="13"/>
      <c r="O1477" s="13"/>
      <c r="P1477" s="13"/>
      <c r="Q1477" s="13"/>
      <c r="R1477" s="13"/>
      <c r="S1477" s="13"/>
      <c r="T1477" s="13"/>
      <c r="U1477" s="13"/>
      <c r="V1477" s="13"/>
      <c r="W1477" s="13"/>
      <c r="X1477" s="13"/>
      <c r="Y1477" s="13"/>
      <c r="Z1477" s="13"/>
      <c r="AA1477" s="13"/>
      <c r="AB1477" s="13"/>
      <c r="AC1477" s="13"/>
      <c r="AD1477" s="13"/>
      <c r="AE1477" s="13"/>
      <c r="AF1477" s="13"/>
      <c r="AG1477" s="13"/>
      <c r="AH1477" s="13"/>
      <c r="AI1477" s="13"/>
      <c r="AJ1477" s="13"/>
      <c r="AK1477" s="13"/>
      <c r="AL1477" s="13"/>
      <c r="AM1477" s="13"/>
      <c r="AN1477" s="13"/>
      <c r="AO1477" s="13"/>
      <c r="AP1477" s="13"/>
      <c r="AQ1477" s="13"/>
      <c r="AR1477" s="13"/>
      <c r="AS1477" s="13"/>
      <c r="AT1477" s="13"/>
      <c r="AU1477" s="4"/>
    </row>
    <row r="1478" spans="1:47" s="2" customFormat="1" ht="15.95" customHeight="1" x14ac:dyDescent="0.2">
      <c r="A1478" s="140"/>
      <c r="B1478" s="140"/>
      <c r="C1478" s="140"/>
      <c r="D1478" s="140"/>
      <c r="E1478" s="140"/>
      <c r="F1478" s="140"/>
      <c r="G1478" s="140"/>
      <c r="H1478" s="13"/>
      <c r="I1478" s="13"/>
      <c r="J1478" s="13"/>
      <c r="K1478" s="13"/>
      <c r="L1478" s="13"/>
      <c r="M1478" s="13"/>
      <c r="N1478" s="13"/>
      <c r="O1478" s="13"/>
      <c r="P1478" s="13"/>
      <c r="Q1478" s="13"/>
      <c r="R1478" s="13"/>
      <c r="S1478" s="13"/>
      <c r="T1478" s="13"/>
      <c r="U1478" s="13"/>
      <c r="V1478" s="13"/>
      <c r="W1478" s="13"/>
      <c r="X1478" s="13"/>
      <c r="Y1478" s="13"/>
      <c r="Z1478" s="13"/>
      <c r="AA1478" s="13"/>
      <c r="AB1478" s="13"/>
      <c r="AC1478" s="13"/>
      <c r="AD1478" s="13"/>
      <c r="AE1478" s="13"/>
      <c r="AF1478" s="13"/>
      <c r="AG1478" s="13"/>
      <c r="AH1478" s="13"/>
      <c r="AI1478" s="13"/>
      <c r="AJ1478" s="13"/>
      <c r="AK1478" s="13"/>
      <c r="AL1478" s="13"/>
      <c r="AM1478" s="13"/>
      <c r="AN1478" s="13"/>
      <c r="AO1478" s="13"/>
      <c r="AP1478" s="13"/>
      <c r="AQ1478" s="13"/>
      <c r="AR1478" s="13"/>
      <c r="AS1478" s="13"/>
      <c r="AT1478" s="13"/>
      <c r="AU1478" s="4"/>
    </row>
    <row r="1479" spans="1:47" s="2" customFormat="1" ht="14.1" customHeight="1" x14ac:dyDescent="0.2">
      <c r="A1479" s="147" t="s">
        <v>281</v>
      </c>
      <c r="B1479" s="147"/>
      <c r="C1479" s="147"/>
      <c r="D1479" s="147"/>
      <c r="E1479" s="147"/>
      <c r="F1479" s="140"/>
      <c r="G1479" s="140"/>
      <c r="H1479" s="13"/>
      <c r="I1479" s="13"/>
      <c r="J1479" s="13"/>
      <c r="K1479" s="13"/>
      <c r="L1479" s="13"/>
      <c r="M1479" s="13"/>
      <c r="N1479" s="13"/>
      <c r="O1479" s="13"/>
      <c r="P1479" s="13"/>
      <c r="Q1479" s="13"/>
      <c r="R1479" s="13"/>
      <c r="S1479" s="13"/>
      <c r="T1479" s="13"/>
      <c r="U1479" s="13"/>
      <c r="V1479" s="13"/>
      <c r="W1479" s="13"/>
      <c r="X1479" s="13"/>
      <c r="Y1479" s="13"/>
      <c r="Z1479" s="13"/>
      <c r="AA1479" s="13"/>
      <c r="AB1479" s="13"/>
      <c r="AC1479" s="13"/>
      <c r="AD1479" s="13"/>
      <c r="AE1479" s="13"/>
      <c r="AF1479" s="13"/>
      <c r="AG1479" s="13"/>
      <c r="AH1479" s="13"/>
      <c r="AI1479" s="13"/>
      <c r="AJ1479" s="13"/>
      <c r="AK1479" s="13"/>
      <c r="AL1479" s="13"/>
      <c r="AM1479" s="13"/>
      <c r="AN1479" s="13"/>
      <c r="AO1479" s="13"/>
      <c r="AP1479" s="13"/>
      <c r="AQ1479" s="13"/>
      <c r="AR1479" s="13"/>
      <c r="AS1479" s="13"/>
      <c r="AT1479" s="13"/>
      <c r="AU1479" s="4"/>
    </row>
    <row r="1480" spans="1:47" s="2" customFormat="1" ht="14.1" customHeight="1" x14ac:dyDescent="0.2">
      <c r="A1480" s="85" t="s">
        <v>4</v>
      </c>
      <c r="B1480" s="148" t="s">
        <v>9</v>
      </c>
      <c r="C1480" s="148" t="s">
        <v>117</v>
      </c>
      <c r="D1480" s="148" t="s">
        <v>118</v>
      </c>
      <c r="E1480" s="150" t="s">
        <v>131</v>
      </c>
      <c r="F1480" s="44"/>
      <c r="G1480" s="13"/>
      <c r="H1480" s="13"/>
      <c r="I1480" s="13"/>
      <c r="J1480" s="13"/>
      <c r="K1480" s="13"/>
      <c r="L1480" s="13"/>
      <c r="M1480" s="13"/>
      <c r="N1480" s="13"/>
      <c r="O1480" s="13"/>
      <c r="P1480" s="13"/>
      <c r="Q1480" s="13"/>
      <c r="R1480" s="13"/>
      <c r="S1480" s="13"/>
      <c r="T1480" s="13"/>
      <c r="U1480" s="13"/>
      <c r="V1480" s="13"/>
      <c r="W1480" s="13"/>
      <c r="X1480" s="13"/>
      <c r="Y1480" s="13"/>
      <c r="Z1480" s="13"/>
      <c r="AA1480" s="13"/>
      <c r="AB1480" s="13"/>
      <c r="AC1480" s="13"/>
      <c r="AD1480" s="13"/>
      <c r="AE1480" s="13"/>
      <c r="AF1480" s="13"/>
      <c r="AG1480" s="13"/>
      <c r="AH1480" s="13"/>
      <c r="AI1480" s="13"/>
      <c r="AJ1480" s="13"/>
      <c r="AK1480" s="13"/>
      <c r="AL1480" s="13"/>
      <c r="AM1480" s="13"/>
      <c r="AN1480" s="13"/>
      <c r="AO1480" s="13"/>
      <c r="AP1480" s="13"/>
      <c r="AQ1480" s="13"/>
      <c r="AR1480" s="13"/>
      <c r="AS1480" s="4"/>
    </row>
    <row r="1481" spans="1:47" s="2" customFormat="1" ht="14.1" customHeight="1" x14ac:dyDescent="0.2">
      <c r="A1481" s="86"/>
      <c r="B1481" s="149"/>
      <c r="C1481" s="149"/>
      <c r="D1481" s="149"/>
      <c r="E1481" s="151"/>
      <c r="F1481" s="44"/>
      <c r="G1481" s="13"/>
      <c r="H1481" s="13"/>
      <c r="I1481" s="13"/>
      <c r="J1481" s="13"/>
      <c r="K1481" s="13"/>
      <c r="L1481" s="13"/>
      <c r="M1481" s="13"/>
      <c r="N1481" s="13"/>
      <c r="O1481" s="13"/>
      <c r="P1481" s="13"/>
      <c r="Q1481" s="13"/>
      <c r="R1481" s="13"/>
      <c r="S1481" s="13"/>
      <c r="T1481" s="13"/>
      <c r="U1481" s="13"/>
      <c r="V1481" s="13"/>
      <c r="W1481" s="13"/>
      <c r="X1481" s="13"/>
      <c r="Y1481" s="13"/>
      <c r="Z1481" s="13"/>
      <c r="AA1481" s="13"/>
      <c r="AB1481" s="13"/>
      <c r="AC1481" s="13"/>
      <c r="AD1481" s="13"/>
      <c r="AE1481" s="13"/>
      <c r="AF1481" s="13"/>
      <c r="AG1481" s="13"/>
      <c r="AH1481" s="13"/>
      <c r="AI1481" s="13"/>
      <c r="AJ1481" s="13"/>
      <c r="AK1481" s="13"/>
      <c r="AL1481" s="13"/>
      <c r="AM1481" s="13"/>
      <c r="AN1481" s="13"/>
      <c r="AO1481" s="13"/>
      <c r="AP1481" s="13"/>
      <c r="AQ1481" s="13"/>
      <c r="AR1481" s="13"/>
      <c r="AS1481" s="4"/>
    </row>
    <row r="1482" spans="1:47" s="2" customFormat="1" ht="14.1" customHeight="1" x14ac:dyDescent="0.2">
      <c r="A1482" s="54" t="s">
        <v>9</v>
      </c>
      <c r="B1482" s="7">
        <f>SUM(C1482:E1482,B1516:E1516)</f>
        <v>688457</v>
      </c>
      <c r="C1482" s="134">
        <v>288499</v>
      </c>
      <c r="D1482" s="134">
        <v>300934</v>
      </c>
      <c r="E1482" s="134">
        <v>2866</v>
      </c>
      <c r="F1482" s="44"/>
      <c r="G1482" s="13"/>
      <c r="H1482" s="13"/>
      <c r="I1482" s="13"/>
      <c r="J1482" s="13"/>
      <c r="K1482" s="13"/>
      <c r="L1482" s="13"/>
      <c r="M1482" s="13"/>
      <c r="N1482" s="13"/>
      <c r="O1482" s="13"/>
      <c r="P1482" s="13"/>
      <c r="Q1482" s="13"/>
      <c r="R1482" s="13"/>
      <c r="S1482" s="13"/>
      <c r="T1482" s="13"/>
      <c r="U1482" s="13"/>
      <c r="V1482" s="13"/>
      <c r="W1482" s="13"/>
      <c r="X1482" s="13"/>
      <c r="Y1482" s="13"/>
      <c r="Z1482" s="13"/>
      <c r="AA1482" s="13"/>
      <c r="AB1482" s="13"/>
      <c r="AC1482" s="13"/>
      <c r="AD1482" s="13"/>
      <c r="AE1482" s="13"/>
      <c r="AF1482" s="13"/>
      <c r="AG1482" s="13"/>
      <c r="AH1482" s="13"/>
      <c r="AI1482" s="13"/>
      <c r="AJ1482" s="13"/>
      <c r="AK1482" s="13"/>
      <c r="AL1482" s="13"/>
      <c r="AM1482" s="13"/>
      <c r="AN1482" s="13"/>
      <c r="AO1482" s="13"/>
      <c r="AP1482" s="13"/>
      <c r="AQ1482" s="13"/>
      <c r="AR1482" s="13"/>
      <c r="AS1482" s="4"/>
    </row>
    <row r="1483" spans="1:47" s="2" customFormat="1" ht="14.1" customHeight="1" x14ac:dyDescent="0.2">
      <c r="A1483" s="55" t="s">
        <v>154</v>
      </c>
      <c r="B1483" s="8">
        <f t="shared" ref="B1483:B1511" si="24">SUM(C1483:E1483,B1517:E1517)</f>
        <v>202612</v>
      </c>
      <c r="C1483" s="134">
        <v>70784</v>
      </c>
      <c r="D1483" s="134">
        <v>93466</v>
      </c>
      <c r="E1483" s="134">
        <v>653</v>
      </c>
      <c r="F1483" s="44"/>
      <c r="G1483" s="13"/>
      <c r="H1483" s="13"/>
      <c r="I1483" s="13"/>
      <c r="J1483" s="13"/>
      <c r="K1483" s="13"/>
      <c r="L1483" s="13"/>
      <c r="M1483" s="13"/>
      <c r="N1483" s="13"/>
      <c r="O1483" s="13"/>
      <c r="P1483" s="13"/>
      <c r="Q1483" s="13"/>
      <c r="R1483" s="13"/>
      <c r="S1483" s="13"/>
      <c r="T1483" s="13"/>
      <c r="U1483" s="13"/>
      <c r="V1483" s="13"/>
      <c r="W1483" s="13"/>
      <c r="X1483" s="13"/>
      <c r="Y1483" s="13"/>
      <c r="Z1483" s="13"/>
      <c r="AA1483" s="13"/>
      <c r="AB1483" s="13"/>
      <c r="AC1483" s="13"/>
      <c r="AD1483" s="13"/>
      <c r="AE1483" s="13"/>
      <c r="AF1483" s="13"/>
      <c r="AG1483" s="13"/>
      <c r="AH1483" s="13"/>
      <c r="AI1483" s="13"/>
      <c r="AJ1483" s="13"/>
      <c r="AK1483" s="13"/>
      <c r="AL1483" s="13"/>
      <c r="AM1483" s="13"/>
      <c r="AN1483" s="13"/>
      <c r="AO1483" s="13"/>
      <c r="AP1483" s="13"/>
      <c r="AQ1483" s="13"/>
      <c r="AR1483" s="13"/>
      <c r="AS1483" s="4"/>
    </row>
    <row r="1484" spans="1:47" s="2" customFormat="1" ht="14.1" customHeight="1" x14ac:dyDescent="0.2">
      <c r="A1484" s="74">
        <v>15</v>
      </c>
      <c r="B1484" s="8">
        <f t="shared" si="24"/>
        <v>12408</v>
      </c>
      <c r="C1484" s="134">
        <v>4564</v>
      </c>
      <c r="D1484" s="134">
        <v>5871</v>
      </c>
      <c r="E1484" s="134">
        <v>38</v>
      </c>
      <c r="F1484" s="44"/>
      <c r="G1484" s="13"/>
      <c r="H1484" s="13"/>
      <c r="I1484" s="13"/>
      <c r="J1484" s="13"/>
      <c r="K1484" s="13"/>
      <c r="L1484" s="13"/>
      <c r="M1484" s="13"/>
      <c r="N1484" s="13"/>
      <c r="O1484" s="13"/>
      <c r="P1484" s="13"/>
      <c r="Q1484" s="13"/>
      <c r="R1484" s="13"/>
      <c r="S1484" s="13"/>
      <c r="T1484" s="13"/>
      <c r="U1484" s="13"/>
      <c r="V1484" s="13"/>
      <c r="W1484" s="13"/>
      <c r="X1484" s="13"/>
      <c r="Y1484" s="13"/>
      <c r="Z1484" s="13"/>
      <c r="AA1484" s="13"/>
      <c r="AB1484" s="13"/>
      <c r="AC1484" s="13"/>
      <c r="AD1484" s="13"/>
      <c r="AE1484" s="13"/>
      <c r="AF1484" s="13"/>
      <c r="AG1484" s="13"/>
      <c r="AH1484" s="13"/>
      <c r="AI1484" s="13"/>
      <c r="AJ1484" s="13"/>
      <c r="AK1484" s="13"/>
      <c r="AL1484" s="13"/>
      <c r="AM1484" s="13"/>
      <c r="AN1484" s="13"/>
      <c r="AO1484" s="13"/>
      <c r="AP1484" s="13"/>
      <c r="AQ1484" s="13"/>
      <c r="AR1484" s="13"/>
      <c r="AS1484" s="4"/>
    </row>
    <row r="1485" spans="1:47" s="2" customFormat="1" ht="14.1" customHeight="1" x14ac:dyDescent="0.2">
      <c r="A1485" s="55" t="s">
        <v>137</v>
      </c>
      <c r="B1485" s="8">
        <f t="shared" si="24"/>
        <v>24355</v>
      </c>
      <c r="C1485" s="134">
        <v>8510</v>
      </c>
      <c r="D1485" s="134">
        <v>11599</v>
      </c>
      <c r="E1485" s="134">
        <v>33</v>
      </c>
      <c r="F1485" s="44"/>
      <c r="G1485" s="13"/>
      <c r="H1485" s="13"/>
      <c r="I1485" s="13"/>
      <c r="J1485" s="13"/>
      <c r="K1485" s="13"/>
      <c r="L1485" s="13"/>
      <c r="M1485" s="13"/>
      <c r="N1485" s="13"/>
      <c r="O1485" s="13"/>
      <c r="P1485" s="13"/>
      <c r="Q1485" s="13"/>
      <c r="R1485" s="13"/>
      <c r="S1485" s="13"/>
      <c r="T1485" s="13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  <c r="AE1485" s="13"/>
      <c r="AF1485" s="13"/>
      <c r="AG1485" s="13"/>
      <c r="AH1485" s="13"/>
      <c r="AI1485" s="13"/>
      <c r="AJ1485" s="13"/>
      <c r="AK1485" s="13"/>
      <c r="AL1485" s="13"/>
      <c r="AM1485" s="13"/>
      <c r="AN1485" s="13"/>
      <c r="AO1485" s="13"/>
      <c r="AP1485" s="13"/>
      <c r="AQ1485" s="13"/>
      <c r="AR1485" s="13"/>
      <c r="AS1485" s="4"/>
    </row>
    <row r="1486" spans="1:47" s="2" customFormat="1" ht="14.1" customHeight="1" x14ac:dyDescent="0.2">
      <c r="A1486" s="55" t="s">
        <v>138</v>
      </c>
      <c r="B1486" s="8">
        <f t="shared" si="24"/>
        <v>84520</v>
      </c>
      <c r="C1486" s="134">
        <v>33361</v>
      </c>
      <c r="D1486" s="134">
        <v>38277</v>
      </c>
      <c r="E1486" s="134">
        <v>405</v>
      </c>
      <c r="F1486" s="44"/>
      <c r="G1486" s="13"/>
      <c r="H1486" s="13"/>
      <c r="I1486" s="13"/>
      <c r="J1486" s="13"/>
      <c r="K1486" s="13"/>
      <c r="L1486" s="13"/>
      <c r="M1486" s="13"/>
      <c r="N1486" s="13"/>
      <c r="O1486" s="13"/>
      <c r="P1486" s="13"/>
      <c r="Q1486" s="13"/>
      <c r="R1486" s="13"/>
      <c r="S1486" s="13"/>
      <c r="T1486" s="13"/>
      <c r="U1486" s="13"/>
      <c r="V1486" s="13"/>
      <c r="W1486" s="13"/>
      <c r="X1486" s="13"/>
      <c r="Y1486" s="13"/>
      <c r="Z1486" s="13"/>
      <c r="AA1486" s="13"/>
      <c r="AB1486" s="13"/>
      <c r="AC1486" s="13"/>
      <c r="AD1486" s="13"/>
      <c r="AE1486" s="13"/>
      <c r="AF1486" s="13"/>
      <c r="AG1486" s="13"/>
      <c r="AH1486" s="13"/>
      <c r="AI1486" s="13"/>
      <c r="AJ1486" s="13"/>
      <c r="AK1486" s="13"/>
      <c r="AL1486" s="13"/>
      <c r="AM1486" s="13"/>
      <c r="AN1486" s="13"/>
      <c r="AO1486" s="13"/>
      <c r="AP1486" s="13"/>
      <c r="AQ1486" s="13"/>
      <c r="AR1486" s="13"/>
      <c r="AS1486" s="4"/>
    </row>
    <row r="1487" spans="1:47" s="2" customFormat="1" ht="14.1" customHeight="1" x14ac:dyDescent="0.2">
      <c r="A1487" s="55" t="s">
        <v>139</v>
      </c>
      <c r="B1487" s="8">
        <f t="shared" si="24"/>
        <v>92600</v>
      </c>
      <c r="C1487" s="134">
        <v>40097</v>
      </c>
      <c r="D1487" s="134">
        <v>39108</v>
      </c>
      <c r="E1487" s="134">
        <v>346</v>
      </c>
      <c r="F1487" s="44"/>
      <c r="G1487" s="13"/>
      <c r="H1487" s="13"/>
      <c r="I1487" s="13"/>
      <c r="J1487" s="13"/>
      <c r="K1487" s="13"/>
      <c r="L1487" s="13"/>
      <c r="M1487" s="13"/>
      <c r="N1487" s="13"/>
      <c r="O1487" s="13"/>
      <c r="P1487" s="13"/>
      <c r="Q1487" s="13"/>
      <c r="R1487" s="13"/>
      <c r="S1487" s="13"/>
      <c r="T1487" s="13"/>
      <c r="U1487" s="13"/>
      <c r="V1487" s="13"/>
      <c r="W1487" s="13"/>
      <c r="X1487" s="13"/>
      <c r="Y1487" s="13"/>
      <c r="Z1487" s="13"/>
      <c r="AA1487" s="13"/>
      <c r="AB1487" s="13"/>
      <c r="AC1487" s="13"/>
      <c r="AD1487" s="13"/>
      <c r="AE1487" s="13"/>
      <c r="AF1487" s="13"/>
      <c r="AG1487" s="13"/>
      <c r="AH1487" s="13"/>
      <c r="AI1487" s="13"/>
      <c r="AJ1487" s="13"/>
      <c r="AK1487" s="13"/>
      <c r="AL1487" s="13"/>
      <c r="AM1487" s="13"/>
      <c r="AN1487" s="13"/>
      <c r="AO1487" s="13"/>
      <c r="AP1487" s="13"/>
      <c r="AQ1487" s="13"/>
      <c r="AR1487" s="13"/>
      <c r="AS1487" s="4"/>
    </row>
    <row r="1488" spans="1:47" s="2" customFormat="1" ht="14.1" customHeight="1" x14ac:dyDescent="0.2">
      <c r="A1488" s="55" t="s">
        <v>140</v>
      </c>
      <c r="B1488" s="8">
        <f t="shared" si="24"/>
        <v>78546</v>
      </c>
      <c r="C1488" s="134">
        <v>34272</v>
      </c>
      <c r="D1488" s="134">
        <v>33750</v>
      </c>
      <c r="E1488" s="134">
        <v>382</v>
      </c>
      <c r="F1488" s="44"/>
      <c r="G1488" s="13"/>
      <c r="H1488" s="13"/>
      <c r="I1488" s="13"/>
      <c r="J1488" s="13"/>
      <c r="K1488" s="13"/>
      <c r="L1488" s="13"/>
      <c r="M1488" s="13"/>
      <c r="N1488" s="13"/>
      <c r="O1488" s="13"/>
      <c r="P1488" s="13"/>
      <c r="Q1488" s="13"/>
      <c r="R1488" s="13"/>
      <c r="S1488" s="13"/>
      <c r="T1488" s="13"/>
      <c r="U1488" s="13"/>
      <c r="V1488" s="13"/>
      <c r="W1488" s="13"/>
      <c r="X1488" s="13"/>
      <c r="Y1488" s="13"/>
      <c r="Z1488" s="13"/>
      <c r="AA1488" s="13"/>
      <c r="AB1488" s="13"/>
      <c r="AC1488" s="13"/>
      <c r="AD1488" s="13"/>
      <c r="AE1488" s="13"/>
      <c r="AF1488" s="13"/>
      <c r="AG1488" s="13"/>
      <c r="AH1488" s="13"/>
      <c r="AI1488" s="13"/>
      <c r="AJ1488" s="13"/>
      <c r="AK1488" s="13"/>
      <c r="AL1488" s="13"/>
      <c r="AM1488" s="13"/>
      <c r="AN1488" s="13"/>
      <c r="AO1488" s="13"/>
      <c r="AP1488" s="13"/>
      <c r="AQ1488" s="13"/>
      <c r="AR1488" s="13"/>
      <c r="AS1488" s="4"/>
    </row>
    <row r="1489" spans="1:45" s="2" customFormat="1" ht="14.1" customHeight="1" x14ac:dyDescent="0.2">
      <c r="A1489" s="55" t="s">
        <v>148</v>
      </c>
      <c r="B1489" s="8">
        <f t="shared" si="24"/>
        <v>75784</v>
      </c>
      <c r="C1489" s="134">
        <v>34056</v>
      </c>
      <c r="D1489" s="134">
        <v>33494</v>
      </c>
      <c r="E1489" s="134">
        <v>549</v>
      </c>
      <c r="F1489" s="44"/>
      <c r="G1489" s="13"/>
      <c r="H1489" s="13"/>
      <c r="I1489" s="13"/>
      <c r="J1489" s="13"/>
      <c r="K1489" s="13"/>
      <c r="L1489" s="13"/>
      <c r="M1489" s="13"/>
      <c r="N1489" s="13"/>
      <c r="O1489" s="13"/>
      <c r="P1489" s="13"/>
      <c r="Q1489" s="13"/>
      <c r="R1489" s="13"/>
      <c r="S1489" s="13"/>
      <c r="T1489" s="13"/>
      <c r="U1489" s="13"/>
      <c r="V1489" s="13"/>
      <c r="W1489" s="13"/>
      <c r="X1489" s="13"/>
      <c r="Y1489" s="13"/>
      <c r="Z1489" s="13"/>
      <c r="AA1489" s="13"/>
      <c r="AB1489" s="13"/>
      <c r="AC1489" s="13"/>
      <c r="AD1489" s="13"/>
      <c r="AE1489" s="13"/>
      <c r="AF1489" s="13"/>
      <c r="AG1489" s="13"/>
      <c r="AH1489" s="13"/>
      <c r="AI1489" s="13"/>
      <c r="AJ1489" s="13"/>
      <c r="AK1489" s="13"/>
      <c r="AL1489" s="13"/>
      <c r="AM1489" s="13"/>
      <c r="AN1489" s="13"/>
      <c r="AO1489" s="13"/>
      <c r="AP1489" s="13"/>
      <c r="AQ1489" s="13"/>
      <c r="AR1489" s="13"/>
      <c r="AS1489" s="4"/>
    </row>
    <row r="1490" spans="1:45" s="2" customFormat="1" ht="14.1" customHeight="1" x14ac:dyDescent="0.2">
      <c r="A1490" s="55" t="s">
        <v>112</v>
      </c>
      <c r="B1490" s="8">
        <f t="shared" si="24"/>
        <v>64594</v>
      </c>
      <c r="C1490" s="134">
        <v>32269</v>
      </c>
      <c r="D1490" s="134">
        <v>27301</v>
      </c>
      <c r="E1490" s="134">
        <v>183</v>
      </c>
      <c r="F1490" s="44"/>
      <c r="G1490" s="13"/>
      <c r="H1490" s="13"/>
      <c r="I1490" s="13"/>
      <c r="J1490" s="13"/>
      <c r="K1490" s="13"/>
      <c r="L1490" s="13"/>
      <c r="M1490" s="13"/>
      <c r="N1490" s="13"/>
      <c r="O1490" s="13"/>
      <c r="P1490" s="13"/>
      <c r="Q1490" s="13"/>
      <c r="R1490" s="13"/>
      <c r="S1490" s="13"/>
      <c r="T1490" s="13"/>
      <c r="U1490" s="13"/>
      <c r="V1490" s="13"/>
      <c r="W1490" s="13"/>
      <c r="X1490" s="13"/>
      <c r="Y1490" s="13"/>
      <c r="Z1490" s="13"/>
      <c r="AA1490" s="13"/>
      <c r="AB1490" s="13"/>
      <c r="AC1490" s="13"/>
      <c r="AD1490" s="13"/>
      <c r="AE1490" s="13"/>
      <c r="AF1490" s="13"/>
      <c r="AG1490" s="13"/>
      <c r="AH1490" s="13"/>
      <c r="AI1490" s="13"/>
      <c r="AJ1490" s="13"/>
      <c r="AK1490" s="13"/>
      <c r="AL1490" s="13"/>
      <c r="AM1490" s="13"/>
      <c r="AN1490" s="13"/>
      <c r="AO1490" s="13"/>
      <c r="AP1490" s="13"/>
      <c r="AQ1490" s="13"/>
      <c r="AR1490" s="13"/>
      <c r="AS1490" s="4"/>
    </row>
    <row r="1491" spans="1:45" s="2" customFormat="1" ht="14.1" customHeight="1" x14ac:dyDescent="0.2">
      <c r="A1491" s="55" t="s">
        <v>143</v>
      </c>
      <c r="B1491" s="8">
        <f t="shared" si="24"/>
        <v>53038</v>
      </c>
      <c r="C1491" s="134">
        <v>30586</v>
      </c>
      <c r="D1491" s="134">
        <v>18068</v>
      </c>
      <c r="E1491" s="134">
        <v>277</v>
      </c>
      <c r="F1491" s="44"/>
      <c r="G1491" s="13"/>
      <c r="H1491" s="13"/>
      <c r="I1491" s="13"/>
      <c r="J1491" s="13"/>
      <c r="K1491" s="13"/>
      <c r="L1491" s="13"/>
      <c r="M1491" s="13"/>
      <c r="N1491" s="13"/>
      <c r="O1491" s="13"/>
      <c r="P1491" s="13"/>
      <c r="Q1491" s="13"/>
      <c r="R1491" s="13"/>
      <c r="S1491" s="13"/>
      <c r="T1491" s="13"/>
      <c r="U1491" s="13"/>
      <c r="V1491" s="13"/>
      <c r="W1491" s="13"/>
      <c r="X1491" s="13"/>
      <c r="Y1491" s="13"/>
      <c r="Z1491" s="13"/>
      <c r="AA1491" s="13"/>
      <c r="AB1491" s="13"/>
      <c r="AC1491" s="13"/>
      <c r="AD1491" s="13"/>
      <c r="AE1491" s="13"/>
      <c r="AF1491" s="13"/>
      <c r="AG1491" s="13"/>
      <c r="AH1491" s="13"/>
      <c r="AI1491" s="13"/>
      <c r="AJ1491" s="13"/>
      <c r="AK1491" s="13"/>
      <c r="AL1491" s="13"/>
      <c r="AM1491" s="13"/>
      <c r="AN1491" s="13"/>
      <c r="AO1491" s="13"/>
      <c r="AP1491" s="13"/>
      <c r="AQ1491" s="13"/>
      <c r="AR1491" s="13"/>
      <c r="AS1491" s="4"/>
    </row>
    <row r="1492" spans="1:45" s="2" customFormat="1" ht="14.1" customHeight="1" x14ac:dyDescent="0.2">
      <c r="A1492" s="56" t="s">
        <v>115</v>
      </c>
      <c r="B1492" s="8">
        <f t="shared" si="24"/>
        <v>310059</v>
      </c>
      <c r="C1492" s="134">
        <v>129853</v>
      </c>
      <c r="D1492" s="134">
        <v>133553</v>
      </c>
      <c r="E1492" s="134">
        <v>1023</v>
      </c>
      <c r="F1492" s="44"/>
      <c r="G1492" s="13"/>
      <c r="H1492" s="13"/>
      <c r="I1492" s="13"/>
      <c r="J1492" s="13"/>
      <c r="K1492" s="13"/>
      <c r="L1492" s="13"/>
      <c r="M1492" s="13"/>
      <c r="N1492" s="13"/>
      <c r="O1492" s="13"/>
      <c r="P1492" s="13"/>
      <c r="Q1492" s="13"/>
      <c r="R1492" s="13"/>
      <c r="S1492" s="13"/>
      <c r="T1492" s="13"/>
      <c r="U1492" s="13"/>
      <c r="V1492" s="13"/>
      <c r="W1492" s="13"/>
      <c r="X1492" s="13"/>
      <c r="Y1492" s="13"/>
      <c r="Z1492" s="13"/>
      <c r="AA1492" s="13"/>
      <c r="AB1492" s="13"/>
      <c r="AC1492" s="13"/>
      <c r="AD1492" s="13"/>
      <c r="AE1492" s="13"/>
      <c r="AF1492" s="13"/>
      <c r="AG1492" s="13"/>
      <c r="AH1492" s="13"/>
      <c r="AI1492" s="13"/>
      <c r="AJ1492" s="13"/>
      <c r="AK1492" s="13"/>
      <c r="AL1492" s="13"/>
      <c r="AM1492" s="13"/>
      <c r="AN1492" s="13"/>
      <c r="AO1492" s="13"/>
      <c r="AP1492" s="13"/>
      <c r="AQ1492" s="13"/>
      <c r="AR1492" s="13"/>
      <c r="AS1492" s="4"/>
    </row>
    <row r="1493" spans="1:45" s="2" customFormat="1" ht="14.1" customHeight="1" x14ac:dyDescent="0.2">
      <c r="A1493" s="55" t="s">
        <v>154</v>
      </c>
      <c r="B1493" s="8">
        <f t="shared" si="24"/>
        <v>102907</v>
      </c>
      <c r="C1493" s="134">
        <v>35853</v>
      </c>
      <c r="D1493" s="134">
        <v>46528</v>
      </c>
      <c r="E1493" s="134">
        <v>285</v>
      </c>
      <c r="F1493" s="44"/>
      <c r="G1493" s="13"/>
      <c r="H1493" s="13"/>
      <c r="I1493" s="13"/>
      <c r="J1493" s="13"/>
      <c r="K1493" s="13"/>
      <c r="L1493" s="13"/>
      <c r="M1493" s="13"/>
      <c r="N1493" s="13"/>
      <c r="O1493" s="13"/>
      <c r="P1493" s="13"/>
      <c r="Q1493" s="13"/>
      <c r="R1493" s="13"/>
      <c r="S1493" s="13"/>
      <c r="T1493" s="13"/>
      <c r="U1493" s="13"/>
      <c r="V1493" s="13"/>
      <c r="W1493" s="13"/>
      <c r="X1493" s="13"/>
      <c r="Y1493" s="13"/>
      <c r="Z1493" s="13"/>
      <c r="AA1493" s="13"/>
      <c r="AB1493" s="13"/>
      <c r="AC1493" s="13"/>
      <c r="AD1493" s="13"/>
      <c r="AE1493" s="13"/>
      <c r="AF1493" s="13"/>
      <c r="AG1493" s="13"/>
      <c r="AH1493" s="13"/>
      <c r="AI1493" s="13"/>
      <c r="AJ1493" s="13"/>
      <c r="AK1493" s="13"/>
      <c r="AL1493" s="13"/>
      <c r="AM1493" s="13"/>
      <c r="AN1493" s="13"/>
      <c r="AO1493" s="13"/>
      <c r="AP1493" s="13"/>
      <c r="AQ1493" s="13"/>
      <c r="AR1493" s="13"/>
      <c r="AS1493" s="4"/>
    </row>
    <row r="1494" spans="1:45" s="2" customFormat="1" ht="14.1" customHeight="1" x14ac:dyDescent="0.2">
      <c r="A1494" s="74">
        <v>15</v>
      </c>
      <c r="B1494" s="8">
        <f t="shared" si="24"/>
        <v>6257</v>
      </c>
      <c r="C1494" s="134">
        <v>2269</v>
      </c>
      <c r="D1494" s="134">
        <v>3027</v>
      </c>
      <c r="E1494" s="134">
        <v>14</v>
      </c>
      <c r="F1494" s="44"/>
      <c r="G1494" s="13"/>
      <c r="H1494" s="13"/>
      <c r="I1494" s="13"/>
      <c r="J1494" s="13"/>
      <c r="K1494" s="13"/>
      <c r="L1494" s="13"/>
      <c r="M1494" s="13"/>
      <c r="N1494" s="13"/>
      <c r="O1494" s="13"/>
      <c r="P1494" s="13"/>
      <c r="Q1494" s="13"/>
      <c r="R1494" s="13"/>
      <c r="S1494" s="13"/>
      <c r="T1494" s="13"/>
      <c r="U1494" s="13"/>
      <c r="V1494" s="13"/>
      <c r="W1494" s="13"/>
      <c r="X1494" s="13"/>
      <c r="Y1494" s="13"/>
      <c r="Z1494" s="13"/>
      <c r="AA1494" s="13"/>
      <c r="AB1494" s="13"/>
      <c r="AC1494" s="13"/>
      <c r="AD1494" s="13"/>
      <c r="AE1494" s="13"/>
      <c r="AF1494" s="13"/>
      <c r="AG1494" s="13"/>
      <c r="AH1494" s="13"/>
      <c r="AI1494" s="13"/>
      <c r="AJ1494" s="13"/>
      <c r="AK1494" s="13"/>
      <c r="AL1494" s="13"/>
      <c r="AM1494" s="13"/>
      <c r="AN1494" s="13"/>
      <c r="AO1494" s="13"/>
      <c r="AP1494" s="13"/>
      <c r="AQ1494" s="13"/>
      <c r="AR1494" s="13"/>
      <c r="AS1494" s="4"/>
    </row>
    <row r="1495" spans="1:45" s="2" customFormat="1" ht="14.1" customHeight="1" x14ac:dyDescent="0.2">
      <c r="A1495" s="55" t="s">
        <v>137</v>
      </c>
      <c r="B1495" s="8">
        <f t="shared" si="24"/>
        <v>11569</v>
      </c>
      <c r="C1495" s="134">
        <v>4065</v>
      </c>
      <c r="D1495" s="134">
        <v>5471</v>
      </c>
      <c r="E1495" s="134">
        <v>0</v>
      </c>
      <c r="F1495" s="44"/>
      <c r="G1495" s="13"/>
      <c r="H1495" s="13"/>
      <c r="I1495" s="13"/>
      <c r="J1495" s="13"/>
      <c r="K1495" s="13"/>
      <c r="L1495" s="13"/>
      <c r="M1495" s="13"/>
      <c r="N1495" s="13"/>
      <c r="O1495" s="13"/>
      <c r="P1495" s="13"/>
      <c r="Q1495" s="13"/>
      <c r="R1495" s="13"/>
      <c r="S1495" s="13"/>
      <c r="T1495" s="13"/>
      <c r="U1495" s="13"/>
      <c r="V1495" s="13"/>
      <c r="W1495" s="13"/>
      <c r="X1495" s="13"/>
      <c r="Y1495" s="13"/>
      <c r="Z1495" s="13"/>
      <c r="AA1495" s="13"/>
      <c r="AB1495" s="13"/>
      <c r="AC1495" s="13"/>
      <c r="AD1495" s="13"/>
      <c r="AE1495" s="13"/>
      <c r="AF1495" s="13"/>
      <c r="AG1495" s="13"/>
      <c r="AH1495" s="13"/>
      <c r="AI1495" s="13"/>
      <c r="AJ1495" s="13"/>
      <c r="AK1495" s="13"/>
      <c r="AL1495" s="13"/>
      <c r="AM1495" s="13"/>
      <c r="AN1495" s="13"/>
      <c r="AO1495" s="13"/>
      <c r="AP1495" s="13"/>
      <c r="AQ1495" s="13"/>
      <c r="AR1495" s="13"/>
      <c r="AS1495" s="4"/>
    </row>
    <row r="1496" spans="1:45" s="2" customFormat="1" ht="14.1" customHeight="1" x14ac:dyDescent="0.2">
      <c r="A1496" s="55" t="s">
        <v>138</v>
      </c>
      <c r="B1496" s="8">
        <f t="shared" si="24"/>
        <v>37760</v>
      </c>
      <c r="C1496" s="134">
        <v>14474</v>
      </c>
      <c r="D1496" s="134">
        <v>17435</v>
      </c>
      <c r="E1496" s="134">
        <v>107</v>
      </c>
      <c r="F1496" s="44"/>
      <c r="G1496" s="13"/>
      <c r="H1496" s="13"/>
      <c r="I1496" s="13"/>
      <c r="J1496" s="13"/>
      <c r="K1496" s="13"/>
      <c r="L1496" s="13"/>
      <c r="M1496" s="13"/>
      <c r="N1496" s="13"/>
      <c r="O1496" s="13"/>
      <c r="P1496" s="13"/>
      <c r="Q1496" s="13"/>
      <c r="R1496" s="13"/>
      <c r="S1496" s="13"/>
      <c r="T1496" s="13"/>
      <c r="U1496" s="13"/>
      <c r="V1496" s="13"/>
      <c r="W1496" s="13"/>
      <c r="X1496" s="13"/>
      <c r="Y1496" s="13"/>
      <c r="Z1496" s="13"/>
      <c r="AA1496" s="13"/>
      <c r="AB1496" s="13"/>
      <c r="AC1496" s="13"/>
      <c r="AD1496" s="13"/>
      <c r="AE1496" s="13"/>
      <c r="AF1496" s="13"/>
      <c r="AG1496" s="13"/>
      <c r="AH1496" s="13"/>
      <c r="AI1496" s="13"/>
      <c r="AJ1496" s="13"/>
      <c r="AK1496" s="13"/>
      <c r="AL1496" s="13"/>
      <c r="AM1496" s="13"/>
      <c r="AN1496" s="13"/>
      <c r="AO1496" s="13"/>
      <c r="AP1496" s="13"/>
      <c r="AQ1496" s="13"/>
      <c r="AR1496" s="13"/>
      <c r="AS1496" s="4"/>
    </row>
    <row r="1497" spans="1:45" s="2" customFormat="1" ht="14.1" customHeight="1" x14ac:dyDescent="0.2">
      <c r="A1497" s="55" t="s">
        <v>139</v>
      </c>
      <c r="B1497" s="8">
        <f t="shared" si="24"/>
        <v>36310</v>
      </c>
      <c r="C1497" s="134">
        <v>16184</v>
      </c>
      <c r="D1497" s="134">
        <v>15036</v>
      </c>
      <c r="E1497" s="134">
        <v>132</v>
      </c>
      <c r="F1497" s="44"/>
      <c r="G1497" s="13"/>
      <c r="H1497" s="13"/>
      <c r="I1497" s="13"/>
      <c r="J1497" s="13"/>
      <c r="K1497" s="13"/>
      <c r="L1497" s="13"/>
      <c r="M1497" s="13"/>
      <c r="N1497" s="13"/>
      <c r="O1497" s="13"/>
      <c r="P1497" s="13"/>
      <c r="Q1497" s="13"/>
      <c r="R1497" s="13"/>
      <c r="S1497" s="13"/>
      <c r="T1497" s="13"/>
      <c r="U1497" s="13"/>
      <c r="V1497" s="13"/>
      <c r="W1497" s="13"/>
      <c r="X1497" s="13"/>
      <c r="Y1497" s="13"/>
      <c r="Z1497" s="13"/>
      <c r="AA1497" s="13"/>
      <c r="AB1497" s="13"/>
      <c r="AC1497" s="13"/>
      <c r="AD1497" s="13"/>
      <c r="AE1497" s="13"/>
      <c r="AF1497" s="13"/>
      <c r="AG1497" s="13"/>
      <c r="AH1497" s="13"/>
      <c r="AI1497" s="13"/>
      <c r="AJ1497" s="13"/>
      <c r="AK1497" s="13"/>
      <c r="AL1497" s="13"/>
      <c r="AM1497" s="13"/>
      <c r="AN1497" s="13"/>
      <c r="AO1497" s="13"/>
      <c r="AP1497" s="13"/>
      <c r="AQ1497" s="13"/>
      <c r="AR1497" s="13"/>
      <c r="AS1497" s="4"/>
    </row>
    <row r="1498" spans="1:45" s="2" customFormat="1" ht="14.1" customHeight="1" x14ac:dyDescent="0.2">
      <c r="A1498" s="55" t="s">
        <v>140</v>
      </c>
      <c r="B1498" s="8">
        <f t="shared" si="24"/>
        <v>32089</v>
      </c>
      <c r="C1498" s="134">
        <v>14856</v>
      </c>
      <c r="D1498" s="134">
        <v>12787</v>
      </c>
      <c r="E1498" s="134">
        <v>115</v>
      </c>
      <c r="F1498" s="44"/>
      <c r="G1498" s="13"/>
      <c r="H1498" s="13"/>
      <c r="I1498" s="13"/>
      <c r="J1498" s="13"/>
      <c r="K1498" s="13"/>
      <c r="L1498" s="13"/>
      <c r="M1498" s="13"/>
      <c r="N1498" s="13"/>
      <c r="O1498" s="13"/>
      <c r="P1498" s="13"/>
      <c r="Q1498" s="13"/>
      <c r="R1498" s="13"/>
      <c r="S1498" s="13"/>
      <c r="T1498" s="13"/>
      <c r="U1498" s="13"/>
      <c r="V1498" s="13"/>
      <c r="W1498" s="13"/>
      <c r="X1498" s="13"/>
      <c r="Y1498" s="13"/>
      <c r="Z1498" s="13"/>
      <c r="AA1498" s="13"/>
      <c r="AB1498" s="13"/>
      <c r="AC1498" s="13"/>
      <c r="AD1498" s="13"/>
      <c r="AE1498" s="13"/>
      <c r="AF1498" s="13"/>
      <c r="AG1498" s="13"/>
      <c r="AH1498" s="13"/>
      <c r="AI1498" s="13"/>
      <c r="AJ1498" s="13"/>
      <c r="AK1498" s="13"/>
      <c r="AL1498" s="13"/>
      <c r="AM1498" s="13"/>
      <c r="AN1498" s="13"/>
      <c r="AO1498" s="13"/>
      <c r="AP1498" s="13"/>
      <c r="AQ1498" s="13"/>
      <c r="AR1498" s="13"/>
      <c r="AS1498" s="4"/>
    </row>
    <row r="1499" spans="1:45" s="2" customFormat="1" ht="14.1" customHeight="1" x14ac:dyDescent="0.2">
      <c r="A1499" s="55" t="s">
        <v>148</v>
      </c>
      <c r="B1499" s="8">
        <f t="shared" si="24"/>
        <v>34944</v>
      </c>
      <c r="C1499" s="134">
        <v>16462</v>
      </c>
      <c r="D1499" s="134">
        <v>14740</v>
      </c>
      <c r="E1499" s="134">
        <v>222</v>
      </c>
      <c r="F1499" s="44"/>
      <c r="G1499" s="13"/>
      <c r="H1499" s="13"/>
      <c r="I1499" s="13"/>
      <c r="J1499" s="13"/>
      <c r="K1499" s="13"/>
      <c r="L1499" s="13"/>
      <c r="M1499" s="13"/>
      <c r="N1499" s="13"/>
      <c r="O1499" s="13"/>
      <c r="P1499" s="13"/>
      <c r="Q1499" s="13"/>
      <c r="R1499" s="13"/>
      <c r="S1499" s="13"/>
      <c r="T1499" s="13"/>
      <c r="U1499" s="13"/>
      <c r="V1499" s="13"/>
      <c r="W1499" s="13"/>
      <c r="X1499" s="13"/>
      <c r="Y1499" s="13"/>
      <c r="Z1499" s="13"/>
      <c r="AA1499" s="13"/>
      <c r="AB1499" s="13"/>
      <c r="AC1499" s="13"/>
      <c r="AD1499" s="13"/>
      <c r="AE1499" s="13"/>
      <c r="AF1499" s="13"/>
      <c r="AG1499" s="13"/>
      <c r="AH1499" s="13"/>
      <c r="AI1499" s="13"/>
      <c r="AJ1499" s="13"/>
      <c r="AK1499" s="13"/>
      <c r="AL1499" s="13"/>
      <c r="AM1499" s="13"/>
      <c r="AN1499" s="13"/>
      <c r="AO1499" s="13"/>
      <c r="AP1499" s="13"/>
      <c r="AQ1499" s="13"/>
      <c r="AR1499" s="13"/>
      <c r="AS1499" s="4"/>
    </row>
    <row r="1500" spans="1:45" s="2" customFormat="1" ht="14.1" customHeight="1" x14ac:dyDescent="0.2">
      <c r="A1500" s="55" t="s">
        <v>112</v>
      </c>
      <c r="B1500" s="8">
        <f t="shared" si="24"/>
        <v>30001</v>
      </c>
      <c r="C1500" s="134">
        <v>15788</v>
      </c>
      <c r="D1500" s="134">
        <v>12093</v>
      </c>
      <c r="E1500" s="134">
        <v>55</v>
      </c>
      <c r="F1500" s="44"/>
      <c r="G1500" s="13"/>
      <c r="H1500" s="13"/>
      <c r="I1500" s="13"/>
      <c r="J1500" s="13"/>
      <c r="K1500" s="13"/>
      <c r="L1500" s="13"/>
      <c r="M1500" s="13"/>
      <c r="N1500" s="13"/>
      <c r="O1500" s="13"/>
      <c r="P1500" s="13"/>
      <c r="Q1500" s="13"/>
      <c r="R1500" s="13"/>
      <c r="S1500" s="13"/>
      <c r="T1500" s="13"/>
      <c r="U1500" s="13"/>
      <c r="V1500" s="13"/>
      <c r="W1500" s="13"/>
      <c r="X1500" s="13"/>
      <c r="Y1500" s="13"/>
      <c r="Z1500" s="13"/>
      <c r="AA1500" s="13"/>
      <c r="AB1500" s="13"/>
      <c r="AC1500" s="13"/>
      <c r="AD1500" s="13"/>
      <c r="AE1500" s="13"/>
      <c r="AF1500" s="13"/>
      <c r="AG1500" s="13"/>
      <c r="AH1500" s="13"/>
      <c r="AI1500" s="13"/>
      <c r="AJ1500" s="13"/>
      <c r="AK1500" s="13"/>
      <c r="AL1500" s="13"/>
      <c r="AM1500" s="13"/>
      <c r="AN1500" s="13"/>
      <c r="AO1500" s="13"/>
      <c r="AP1500" s="13"/>
      <c r="AQ1500" s="13"/>
      <c r="AR1500" s="13"/>
      <c r="AS1500" s="4"/>
    </row>
    <row r="1501" spans="1:45" s="2" customFormat="1" ht="14.1" customHeight="1" x14ac:dyDescent="0.2">
      <c r="A1501" s="55" t="s">
        <v>143</v>
      </c>
      <c r="B1501" s="8">
        <f t="shared" si="24"/>
        <v>18222</v>
      </c>
      <c r="C1501" s="134">
        <v>9902</v>
      </c>
      <c r="D1501" s="134">
        <v>6436</v>
      </c>
      <c r="E1501" s="134">
        <v>93</v>
      </c>
      <c r="F1501" s="44"/>
      <c r="G1501" s="13"/>
      <c r="H1501" s="13"/>
      <c r="I1501" s="13"/>
      <c r="J1501" s="13"/>
      <c r="K1501" s="13"/>
      <c r="L1501" s="13"/>
      <c r="M1501" s="13"/>
      <c r="N1501" s="13"/>
      <c r="O1501" s="13"/>
      <c r="P1501" s="13"/>
      <c r="Q1501" s="13"/>
      <c r="R1501" s="13"/>
      <c r="S1501" s="13"/>
      <c r="T1501" s="13"/>
      <c r="U1501" s="13"/>
      <c r="V1501" s="13"/>
      <c r="W1501" s="13"/>
      <c r="X1501" s="13"/>
      <c r="Y1501" s="13"/>
      <c r="Z1501" s="13"/>
      <c r="AA1501" s="13"/>
      <c r="AB1501" s="13"/>
      <c r="AC1501" s="13"/>
      <c r="AD1501" s="13"/>
      <c r="AE1501" s="13"/>
      <c r="AF1501" s="13"/>
      <c r="AG1501" s="13"/>
      <c r="AH1501" s="13"/>
      <c r="AI1501" s="13"/>
      <c r="AJ1501" s="13"/>
      <c r="AK1501" s="13"/>
      <c r="AL1501" s="13"/>
      <c r="AM1501" s="13"/>
      <c r="AN1501" s="13"/>
      <c r="AO1501" s="13"/>
      <c r="AP1501" s="13"/>
      <c r="AQ1501" s="13"/>
      <c r="AR1501" s="13"/>
      <c r="AS1501" s="4"/>
    </row>
    <row r="1502" spans="1:45" s="2" customFormat="1" ht="14.1" customHeight="1" x14ac:dyDescent="0.2">
      <c r="A1502" s="56" t="s">
        <v>116</v>
      </c>
      <c r="B1502" s="8">
        <f t="shared" si="24"/>
        <v>378398</v>
      </c>
      <c r="C1502" s="134">
        <v>158646</v>
      </c>
      <c r="D1502" s="134">
        <v>167381</v>
      </c>
      <c r="E1502" s="134">
        <v>1843</v>
      </c>
      <c r="F1502" s="44"/>
      <c r="G1502" s="13"/>
      <c r="H1502" s="13"/>
      <c r="I1502" s="13"/>
      <c r="J1502" s="13"/>
      <c r="K1502" s="13"/>
      <c r="L1502" s="13"/>
      <c r="M1502" s="13"/>
      <c r="N1502" s="13"/>
      <c r="O1502" s="13"/>
      <c r="P1502" s="13"/>
      <c r="Q1502" s="13"/>
      <c r="R1502" s="13"/>
      <c r="S1502" s="13"/>
      <c r="T1502" s="13"/>
      <c r="U1502" s="13"/>
      <c r="V1502" s="13"/>
      <c r="W1502" s="13"/>
      <c r="X1502" s="13"/>
      <c r="Y1502" s="13"/>
      <c r="Z1502" s="13"/>
      <c r="AA1502" s="13"/>
      <c r="AB1502" s="13"/>
      <c r="AC1502" s="13"/>
      <c r="AD1502" s="13"/>
      <c r="AE1502" s="13"/>
      <c r="AF1502" s="13"/>
      <c r="AG1502" s="13"/>
      <c r="AH1502" s="13"/>
      <c r="AI1502" s="13"/>
      <c r="AJ1502" s="13"/>
      <c r="AK1502" s="13"/>
      <c r="AL1502" s="13"/>
      <c r="AM1502" s="13"/>
      <c r="AN1502" s="13"/>
      <c r="AO1502" s="13"/>
      <c r="AP1502" s="13"/>
      <c r="AQ1502" s="13"/>
      <c r="AR1502" s="13"/>
      <c r="AS1502" s="4"/>
    </row>
    <row r="1503" spans="1:45" s="2" customFormat="1" ht="14.1" customHeight="1" x14ac:dyDescent="0.2">
      <c r="A1503" s="55" t="s">
        <v>154</v>
      </c>
      <c r="B1503" s="8">
        <f t="shared" si="24"/>
        <v>99705</v>
      </c>
      <c r="C1503" s="134">
        <v>34931</v>
      </c>
      <c r="D1503" s="134">
        <v>46938</v>
      </c>
      <c r="E1503" s="134">
        <v>368</v>
      </c>
      <c r="F1503" s="44"/>
      <c r="G1503" s="13"/>
      <c r="H1503" s="13"/>
      <c r="I1503" s="13"/>
      <c r="J1503" s="13"/>
      <c r="K1503" s="13"/>
      <c r="L1503" s="13"/>
      <c r="M1503" s="13"/>
      <c r="N1503" s="13"/>
      <c r="O1503" s="13"/>
      <c r="P1503" s="13"/>
      <c r="Q1503" s="13"/>
      <c r="R1503" s="13"/>
      <c r="S1503" s="13"/>
      <c r="T1503" s="13"/>
      <c r="U1503" s="13"/>
      <c r="V1503" s="13"/>
      <c r="W1503" s="13"/>
      <c r="X1503" s="13"/>
      <c r="Y1503" s="13"/>
      <c r="Z1503" s="13"/>
      <c r="AA1503" s="13"/>
      <c r="AB1503" s="13"/>
      <c r="AC1503" s="13"/>
      <c r="AD1503" s="13"/>
      <c r="AE1503" s="13"/>
      <c r="AF1503" s="13"/>
      <c r="AG1503" s="13"/>
      <c r="AH1503" s="13"/>
      <c r="AI1503" s="13"/>
      <c r="AJ1503" s="13"/>
      <c r="AK1503" s="13"/>
      <c r="AL1503" s="13"/>
      <c r="AM1503" s="13"/>
      <c r="AN1503" s="13"/>
      <c r="AO1503" s="13"/>
      <c r="AP1503" s="13"/>
      <c r="AQ1503" s="13"/>
      <c r="AR1503" s="13"/>
      <c r="AS1503" s="4"/>
    </row>
    <row r="1504" spans="1:45" s="2" customFormat="1" ht="14.1" customHeight="1" x14ac:dyDescent="0.2">
      <c r="A1504" s="74">
        <v>15</v>
      </c>
      <c r="B1504" s="8">
        <f t="shared" si="24"/>
        <v>6151</v>
      </c>
      <c r="C1504" s="134">
        <v>2295</v>
      </c>
      <c r="D1504" s="134">
        <v>2844</v>
      </c>
      <c r="E1504" s="134">
        <v>24</v>
      </c>
      <c r="F1504" s="44"/>
      <c r="G1504" s="13"/>
      <c r="H1504" s="13"/>
      <c r="I1504" s="13"/>
      <c r="J1504" s="13"/>
      <c r="K1504" s="13"/>
      <c r="L1504" s="13"/>
      <c r="M1504" s="13"/>
      <c r="N1504" s="13"/>
      <c r="O1504" s="13"/>
      <c r="P1504" s="13"/>
      <c r="Q1504" s="13"/>
      <c r="R1504" s="13"/>
      <c r="S1504" s="13"/>
      <c r="T1504" s="13"/>
      <c r="U1504" s="13"/>
      <c r="V1504" s="13"/>
      <c r="W1504" s="13"/>
      <c r="X1504" s="13"/>
      <c r="Y1504" s="13"/>
      <c r="Z1504" s="13"/>
      <c r="AA1504" s="13"/>
      <c r="AB1504" s="13"/>
      <c r="AC1504" s="13"/>
      <c r="AD1504" s="13"/>
      <c r="AE1504" s="13"/>
      <c r="AF1504" s="13"/>
      <c r="AG1504" s="13"/>
      <c r="AH1504" s="13"/>
      <c r="AI1504" s="13"/>
      <c r="AJ1504" s="13"/>
      <c r="AK1504" s="13"/>
      <c r="AL1504" s="13"/>
      <c r="AM1504" s="13"/>
      <c r="AN1504" s="13"/>
      <c r="AO1504" s="13"/>
      <c r="AP1504" s="13"/>
      <c r="AQ1504" s="13"/>
      <c r="AR1504" s="13"/>
      <c r="AS1504" s="4"/>
    </row>
    <row r="1505" spans="1:47" s="2" customFormat="1" ht="14.1" customHeight="1" x14ac:dyDescent="0.2">
      <c r="A1505" s="55" t="s">
        <v>137</v>
      </c>
      <c r="B1505" s="8">
        <f t="shared" si="24"/>
        <v>12786</v>
      </c>
      <c r="C1505" s="134">
        <v>4445</v>
      </c>
      <c r="D1505" s="134">
        <v>6128</v>
      </c>
      <c r="E1505" s="134">
        <v>33</v>
      </c>
      <c r="F1505" s="44"/>
      <c r="G1505" s="13"/>
      <c r="H1505" s="13"/>
      <c r="I1505" s="13"/>
      <c r="J1505" s="13"/>
      <c r="K1505" s="13"/>
      <c r="L1505" s="13"/>
      <c r="M1505" s="13"/>
      <c r="N1505" s="13"/>
      <c r="O1505" s="13"/>
      <c r="P1505" s="13"/>
      <c r="Q1505" s="13"/>
      <c r="R1505" s="13"/>
      <c r="S1505" s="13"/>
      <c r="T1505" s="13"/>
      <c r="U1505" s="13"/>
      <c r="V1505" s="13"/>
      <c r="W1505" s="13"/>
      <c r="X1505" s="13"/>
      <c r="Y1505" s="13"/>
      <c r="Z1505" s="13"/>
      <c r="AA1505" s="13"/>
      <c r="AB1505" s="13"/>
      <c r="AC1505" s="13"/>
      <c r="AD1505" s="13"/>
      <c r="AE1505" s="13"/>
      <c r="AF1505" s="13"/>
      <c r="AG1505" s="13"/>
      <c r="AH1505" s="13"/>
      <c r="AI1505" s="13"/>
      <c r="AJ1505" s="13"/>
      <c r="AK1505" s="13"/>
      <c r="AL1505" s="13"/>
      <c r="AM1505" s="13"/>
      <c r="AN1505" s="13"/>
      <c r="AO1505" s="13"/>
      <c r="AP1505" s="13"/>
      <c r="AQ1505" s="13"/>
      <c r="AR1505" s="13"/>
      <c r="AS1505" s="4"/>
    </row>
    <row r="1506" spans="1:47" s="2" customFormat="1" ht="14.1" customHeight="1" x14ac:dyDescent="0.2">
      <c r="A1506" s="55" t="s">
        <v>138</v>
      </c>
      <c r="B1506" s="8">
        <f t="shared" si="24"/>
        <v>46760</v>
      </c>
      <c r="C1506" s="134">
        <v>18887</v>
      </c>
      <c r="D1506" s="134">
        <v>20842</v>
      </c>
      <c r="E1506" s="134">
        <v>298</v>
      </c>
      <c r="F1506" s="44"/>
      <c r="G1506" s="13"/>
      <c r="H1506" s="13"/>
      <c r="I1506" s="13"/>
      <c r="J1506" s="13"/>
      <c r="K1506" s="13"/>
      <c r="L1506" s="13"/>
      <c r="M1506" s="13"/>
      <c r="N1506" s="13"/>
      <c r="O1506" s="13"/>
      <c r="P1506" s="13"/>
      <c r="Q1506" s="13"/>
      <c r="R1506" s="13"/>
      <c r="S1506" s="13"/>
      <c r="T1506" s="13"/>
      <c r="U1506" s="13"/>
      <c r="V1506" s="13"/>
      <c r="W1506" s="13"/>
      <c r="X1506" s="13"/>
      <c r="Y1506" s="13"/>
      <c r="Z1506" s="13"/>
      <c r="AA1506" s="13"/>
      <c r="AB1506" s="13"/>
      <c r="AC1506" s="13"/>
      <c r="AD1506" s="13"/>
      <c r="AE1506" s="13"/>
      <c r="AF1506" s="13"/>
      <c r="AG1506" s="13"/>
      <c r="AH1506" s="13"/>
      <c r="AI1506" s="13"/>
      <c r="AJ1506" s="13"/>
      <c r="AK1506" s="13"/>
      <c r="AL1506" s="13"/>
      <c r="AM1506" s="13"/>
      <c r="AN1506" s="13"/>
      <c r="AO1506" s="13"/>
      <c r="AP1506" s="13"/>
      <c r="AQ1506" s="13"/>
      <c r="AR1506" s="13"/>
      <c r="AS1506" s="4"/>
    </row>
    <row r="1507" spans="1:47" s="2" customFormat="1" ht="14.1" customHeight="1" x14ac:dyDescent="0.2">
      <c r="A1507" s="81" t="s">
        <v>139</v>
      </c>
      <c r="B1507" s="8">
        <f t="shared" si="24"/>
        <v>56290</v>
      </c>
      <c r="C1507" s="134">
        <v>23913</v>
      </c>
      <c r="D1507" s="134">
        <v>24072</v>
      </c>
      <c r="E1507" s="134">
        <v>214</v>
      </c>
      <c r="F1507" s="44"/>
      <c r="G1507" s="13"/>
      <c r="H1507" s="13"/>
      <c r="I1507" s="13"/>
      <c r="J1507" s="13"/>
      <c r="K1507" s="13"/>
      <c r="L1507" s="13"/>
      <c r="M1507" s="13"/>
      <c r="N1507" s="13"/>
      <c r="O1507" s="13"/>
      <c r="P1507" s="13"/>
      <c r="Q1507" s="13"/>
      <c r="R1507" s="13"/>
      <c r="S1507" s="13"/>
      <c r="T1507" s="13"/>
      <c r="U1507" s="13"/>
      <c r="V1507" s="13"/>
      <c r="W1507" s="13"/>
      <c r="X1507" s="13"/>
      <c r="Y1507" s="13"/>
      <c r="Z1507" s="13"/>
      <c r="AA1507" s="13"/>
      <c r="AB1507" s="13"/>
      <c r="AC1507" s="13"/>
      <c r="AD1507" s="13"/>
      <c r="AE1507" s="13"/>
      <c r="AF1507" s="13"/>
      <c r="AG1507" s="13"/>
      <c r="AH1507" s="13"/>
      <c r="AI1507" s="13"/>
      <c r="AJ1507" s="13"/>
      <c r="AK1507" s="13"/>
      <c r="AL1507" s="13"/>
      <c r="AM1507" s="13"/>
      <c r="AN1507" s="13"/>
      <c r="AO1507" s="13"/>
      <c r="AP1507" s="13"/>
      <c r="AQ1507" s="13"/>
      <c r="AR1507" s="13"/>
      <c r="AS1507" s="4"/>
    </row>
    <row r="1508" spans="1:47" s="2" customFormat="1" ht="14.1" customHeight="1" x14ac:dyDescent="0.2">
      <c r="A1508" s="81" t="s">
        <v>140</v>
      </c>
      <c r="B1508" s="8">
        <f t="shared" si="24"/>
        <v>46457</v>
      </c>
      <c r="C1508" s="134">
        <v>19416</v>
      </c>
      <c r="D1508" s="134">
        <v>20963</v>
      </c>
      <c r="E1508" s="134">
        <v>267</v>
      </c>
      <c r="F1508" s="44"/>
      <c r="G1508" s="13"/>
      <c r="H1508" s="13"/>
      <c r="I1508" s="13"/>
      <c r="J1508" s="13"/>
      <c r="K1508" s="13"/>
      <c r="L1508" s="13"/>
      <c r="M1508" s="13"/>
      <c r="N1508" s="13"/>
      <c r="O1508" s="13"/>
      <c r="P1508" s="13"/>
      <c r="Q1508" s="13"/>
      <c r="R1508" s="13"/>
      <c r="S1508" s="13"/>
      <c r="T1508" s="13"/>
      <c r="U1508" s="13"/>
      <c r="V1508" s="13"/>
      <c r="W1508" s="13"/>
      <c r="X1508" s="13"/>
      <c r="Y1508" s="13"/>
      <c r="Z1508" s="13"/>
      <c r="AA1508" s="13"/>
      <c r="AB1508" s="13"/>
      <c r="AC1508" s="13"/>
      <c r="AD1508" s="13"/>
      <c r="AE1508" s="13"/>
      <c r="AF1508" s="13"/>
      <c r="AG1508" s="13"/>
      <c r="AH1508" s="13"/>
      <c r="AI1508" s="13"/>
      <c r="AJ1508" s="13"/>
      <c r="AK1508" s="13"/>
      <c r="AL1508" s="13"/>
      <c r="AM1508" s="13"/>
      <c r="AN1508" s="13"/>
      <c r="AO1508" s="13"/>
      <c r="AP1508" s="13"/>
      <c r="AQ1508" s="13"/>
      <c r="AR1508" s="13"/>
      <c r="AS1508" s="4"/>
    </row>
    <row r="1509" spans="1:47" s="2" customFormat="1" ht="14.1" customHeight="1" x14ac:dyDescent="0.2">
      <c r="A1509" s="81" t="s">
        <v>148</v>
      </c>
      <c r="B1509" s="8">
        <f t="shared" si="24"/>
        <v>40840</v>
      </c>
      <c r="C1509" s="134">
        <v>17594</v>
      </c>
      <c r="D1509" s="134">
        <v>18754</v>
      </c>
      <c r="E1509" s="134">
        <v>327</v>
      </c>
      <c r="F1509" s="44"/>
      <c r="G1509" s="13"/>
      <c r="H1509" s="13"/>
      <c r="I1509" s="13"/>
      <c r="J1509" s="13"/>
      <c r="K1509" s="13"/>
      <c r="L1509" s="13"/>
      <c r="M1509" s="13"/>
      <c r="N1509" s="13"/>
      <c r="O1509" s="13"/>
      <c r="P1509" s="13"/>
      <c r="Q1509" s="13"/>
      <c r="R1509" s="13"/>
      <c r="S1509" s="13"/>
      <c r="T1509" s="13"/>
      <c r="U1509" s="13"/>
      <c r="V1509" s="13"/>
      <c r="W1509" s="13"/>
      <c r="X1509" s="13"/>
      <c r="Y1509" s="13"/>
      <c r="Z1509" s="13"/>
      <c r="AA1509" s="13"/>
      <c r="AB1509" s="13"/>
      <c r="AC1509" s="13"/>
      <c r="AD1509" s="13"/>
      <c r="AE1509" s="13"/>
      <c r="AF1509" s="13"/>
      <c r="AG1509" s="13"/>
      <c r="AH1509" s="13"/>
      <c r="AI1509" s="13"/>
      <c r="AJ1509" s="13"/>
      <c r="AK1509" s="13"/>
      <c r="AL1509" s="13"/>
      <c r="AM1509" s="13"/>
      <c r="AN1509" s="13"/>
      <c r="AO1509" s="13"/>
      <c r="AP1509" s="13"/>
      <c r="AQ1509" s="13"/>
      <c r="AR1509" s="13"/>
      <c r="AS1509" s="4"/>
    </row>
    <row r="1510" spans="1:47" s="2" customFormat="1" ht="14.1" customHeight="1" x14ac:dyDescent="0.2">
      <c r="A1510" s="81" t="s">
        <v>112</v>
      </c>
      <c r="B1510" s="8">
        <f t="shared" si="24"/>
        <v>34593</v>
      </c>
      <c r="C1510" s="134">
        <v>16481</v>
      </c>
      <c r="D1510" s="134">
        <v>15208</v>
      </c>
      <c r="E1510" s="134">
        <v>128</v>
      </c>
      <c r="F1510" s="44"/>
      <c r="G1510" s="13"/>
      <c r="H1510" s="13"/>
      <c r="I1510" s="13"/>
      <c r="J1510" s="13"/>
      <c r="K1510" s="13"/>
      <c r="L1510" s="13"/>
      <c r="M1510" s="13"/>
      <c r="N1510" s="13"/>
      <c r="O1510" s="13"/>
      <c r="P1510" s="13"/>
      <c r="Q1510" s="13"/>
      <c r="R1510" s="13"/>
      <c r="S1510" s="13"/>
      <c r="T1510" s="13"/>
      <c r="U1510" s="13"/>
      <c r="V1510" s="13"/>
      <c r="W1510" s="13"/>
      <c r="X1510" s="13"/>
      <c r="Y1510" s="13"/>
      <c r="Z1510" s="13"/>
      <c r="AA1510" s="13"/>
      <c r="AB1510" s="13"/>
      <c r="AC1510" s="13"/>
      <c r="AD1510" s="13"/>
      <c r="AE1510" s="13"/>
      <c r="AF1510" s="13"/>
      <c r="AG1510" s="13"/>
      <c r="AH1510" s="13"/>
      <c r="AI1510" s="13"/>
      <c r="AJ1510" s="13"/>
      <c r="AK1510" s="13"/>
      <c r="AL1510" s="13"/>
      <c r="AM1510" s="13"/>
      <c r="AN1510" s="13"/>
      <c r="AO1510" s="13"/>
      <c r="AP1510" s="13"/>
      <c r="AQ1510" s="13"/>
      <c r="AR1510" s="13"/>
      <c r="AS1510" s="4"/>
    </row>
    <row r="1511" spans="1:47" s="2" customFormat="1" ht="14.1" customHeight="1" x14ac:dyDescent="0.2">
      <c r="A1511" s="82" t="s">
        <v>143</v>
      </c>
      <c r="B1511" s="19">
        <f t="shared" si="24"/>
        <v>34816</v>
      </c>
      <c r="C1511" s="134">
        <v>20684</v>
      </c>
      <c r="D1511" s="134">
        <v>11632</v>
      </c>
      <c r="E1511" s="134">
        <v>184</v>
      </c>
      <c r="F1511" s="44"/>
      <c r="G1511" s="13"/>
      <c r="H1511" s="13"/>
      <c r="I1511" s="13"/>
      <c r="J1511" s="13"/>
      <c r="K1511" s="13"/>
      <c r="L1511" s="13"/>
      <c r="M1511" s="13"/>
      <c r="N1511" s="13"/>
      <c r="O1511" s="13"/>
      <c r="P1511" s="13"/>
      <c r="Q1511" s="13"/>
      <c r="R1511" s="13"/>
      <c r="S1511" s="13"/>
      <c r="T1511" s="13"/>
      <c r="U1511" s="13"/>
      <c r="V1511" s="13"/>
      <c r="W1511" s="13"/>
      <c r="X1511" s="13"/>
      <c r="Y1511" s="13"/>
      <c r="Z1511" s="13"/>
      <c r="AA1511" s="13"/>
      <c r="AB1511" s="13"/>
      <c r="AC1511" s="13"/>
      <c r="AD1511" s="13"/>
      <c r="AE1511" s="13"/>
      <c r="AF1511" s="13"/>
      <c r="AG1511" s="13"/>
      <c r="AH1511" s="13"/>
      <c r="AI1511" s="13"/>
      <c r="AJ1511" s="13"/>
      <c r="AK1511" s="13"/>
      <c r="AL1511" s="13"/>
      <c r="AM1511" s="13"/>
      <c r="AN1511" s="13"/>
      <c r="AO1511" s="13"/>
      <c r="AP1511" s="13"/>
      <c r="AQ1511" s="13"/>
      <c r="AR1511" s="13"/>
      <c r="AS1511" s="4"/>
    </row>
    <row r="1512" spans="1:47" s="2" customFormat="1" ht="14.1" customHeight="1" x14ac:dyDescent="0.2">
      <c r="A1512" s="143"/>
      <c r="B1512" s="143"/>
      <c r="C1512" s="143"/>
      <c r="D1512" s="143"/>
      <c r="E1512" s="143"/>
      <c r="F1512" s="144"/>
      <c r="G1512" s="144"/>
      <c r="H1512" s="13"/>
      <c r="I1512" s="13"/>
      <c r="J1512" s="13"/>
      <c r="K1512" s="13"/>
      <c r="L1512" s="13"/>
      <c r="M1512" s="13"/>
      <c r="N1512" s="13"/>
      <c r="O1512" s="13"/>
      <c r="P1512" s="13"/>
      <c r="Q1512" s="13"/>
      <c r="R1512" s="13"/>
      <c r="S1512" s="13"/>
      <c r="T1512" s="13"/>
      <c r="U1512" s="13"/>
      <c r="V1512" s="13"/>
      <c r="W1512" s="13"/>
      <c r="X1512" s="13"/>
      <c r="Y1512" s="13"/>
      <c r="Z1512" s="13"/>
      <c r="AA1512" s="13"/>
      <c r="AB1512" s="13"/>
      <c r="AC1512" s="13"/>
      <c r="AD1512" s="13"/>
      <c r="AE1512" s="13"/>
      <c r="AF1512" s="13"/>
      <c r="AG1512" s="13"/>
      <c r="AH1512" s="13"/>
      <c r="AI1512" s="13"/>
      <c r="AJ1512" s="13"/>
      <c r="AK1512" s="13"/>
      <c r="AL1512" s="13"/>
      <c r="AM1512" s="13"/>
      <c r="AN1512" s="13"/>
      <c r="AO1512" s="13"/>
      <c r="AP1512" s="13"/>
      <c r="AQ1512" s="13"/>
      <c r="AR1512" s="13"/>
      <c r="AS1512" s="13"/>
      <c r="AT1512" s="13"/>
      <c r="AU1512" s="4"/>
    </row>
    <row r="1513" spans="1:47" s="2" customFormat="1" ht="14.1" customHeight="1" x14ac:dyDescent="0.2">
      <c r="A1513" s="145" t="s">
        <v>282</v>
      </c>
      <c r="B1513" s="145"/>
      <c r="C1513" s="145"/>
      <c r="D1513" s="145"/>
      <c r="E1513" s="145"/>
      <c r="F1513" s="146"/>
      <c r="G1513" s="146"/>
      <c r="H1513" s="13"/>
      <c r="I1513" s="13"/>
      <c r="J1513" s="13"/>
      <c r="K1513" s="13"/>
      <c r="L1513" s="13"/>
      <c r="M1513" s="13"/>
      <c r="N1513" s="13"/>
      <c r="O1513" s="13"/>
      <c r="P1513" s="13"/>
      <c r="Q1513" s="13"/>
      <c r="R1513" s="13"/>
      <c r="S1513" s="13"/>
      <c r="T1513" s="13"/>
      <c r="U1513" s="13"/>
      <c r="V1513" s="13"/>
      <c r="W1513" s="13"/>
      <c r="X1513" s="13"/>
      <c r="Y1513" s="13"/>
      <c r="Z1513" s="13"/>
      <c r="AA1513" s="13"/>
      <c r="AB1513" s="13"/>
      <c r="AC1513" s="13"/>
      <c r="AD1513" s="13"/>
      <c r="AE1513" s="13"/>
      <c r="AF1513" s="13"/>
      <c r="AG1513" s="13"/>
      <c r="AH1513" s="13"/>
      <c r="AI1513" s="13"/>
      <c r="AJ1513" s="13"/>
      <c r="AK1513" s="13"/>
      <c r="AL1513" s="13"/>
      <c r="AM1513" s="13"/>
      <c r="AN1513" s="13"/>
      <c r="AO1513" s="13"/>
      <c r="AP1513" s="13"/>
      <c r="AQ1513" s="13"/>
      <c r="AR1513" s="13"/>
      <c r="AS1513" s="13"/>
      <c r="AT1513" s="13"/>
      <c r="AU1513" s="4"/>
    </row>
    <row r="1514" spans="1:47" s="2" customFormat="1" ht="14.1" customHeight="1" x14ac:dyDescent="0.2">
      <c r="A1514" s="154" t="s">
        <v>4</v>
      </c>
      <c r="B1514" s="152" t="s">
        <v>155</v>
      </c>
      <c r="C1514" s="152" t="s">
        <v>119</v>
      </c>
      <c r="D1514" s="141" t="s">
        <v>120</v>
      </c>
      <c r="E1514" s="142" t="s">
        <v>121</v>
      </c>
      <c r="F1514" s="44"/>
      <c r="G1514" s="13"/>
      <c r="H1514" s="13"/>
      <c r="I1514" s="13"/>
      <c r="J1514" s="13"/>
      <c r="K1514" s="13"/>
      <c r="L1514" s="13"/>
      <c r="M1514" s="13"/>
      <c r="N1514" s="13"/>
      <c r="O1514" s="13"/>
      <c r="P1514" s="13"/>
      <c r="Q1514" s="13"/>
      <c r="R1514" s="13"/>
      <c r="S1514" s="13"/>
      <c r="T1514" s="13"/>
      <c r="U1514" s="13"/>
      <c r="V1514" s="13"/>
      <c r="W1514" s="13"/>
      <c r="X1514" s="13"/>
      <c r="Y1514" s="13"/>
      <c r="Z1514" s="13"/>
      <c r="AA1514" s="13"/>
      <c r="AB1514" s="13"/>
      <c r="AC1514" s="13"/>
      <c r="AD1514" s="13"/>
      <c r="AE1514" s="13"/>
      <c r="AF1514" s="13"/>
      <c r="AG1514" s="13"/>
      <c r="AH1514" s="13"/>
      <c r="AI1514" s="13"/>
      <c r="AJ1514" s="13"/>
      <c r="AK1514" s="13"/>
      <c r="AL1514" s="13"/>
      <c r="AM1514" s="13"/>
      <c r="AN1514" s="13"/>
      <c r="AO1514" s="13"/>
      <c r="AP1514" s="13"/>
      <c r="AQ1514" s="13"/>
      <c r="AR1514" s="13"/>
      <c r="AS1514" s="4"/>
    </row>
    <row r="1515" spans="1:47" s="2" customFormat="1" ht="14.1" customHeight="1" x14ac:dyDescent="0.2">
      <c r="A1515" s="155"/>
      <c r="B1515" s="153"/>
      <c r="C1515" s="153"/>
      <c r="D1515" s="141"/>
      <c r="E1515" s="142"/>
      <c r="F1515" s="44"/>
      <c r="G1515" s="13"/>
      <c r="H1515" s="13"/>
      <c r="I1515" s="13"/>
      <c r="J1515" s="13"/>
      <c r="K1515" s="13"/>
      <c r="L1515" s="13"/>
      <c r="M1515" s="13"/>
      <c r="N1515" s="13"/>
      <c r="O1515" s="13"/>
      <c r="P1515" s="13"/>
      <c r="Q1515" s="13"/>
      <c r="R1515" s="13"/>
      <c r="S1515" s="13"/>
      <c r="T1515" s="13"/>
      <c r="U1515" s="13"/>
      <c r="V1515" s="13"/>
      <c r="W1515" s="13"/>
      <c r="X1515" s="13"/>
      <c r="Y1515" s="13"/>
      <c r="Z1515" s="13"/>
      <c r="AA1515" s="13"/>
      <c r="AB1515" s="13"/>
      <c r="AC1515" s="13"/>
      <c r="AD1515" s="13"/>
      <c r="AE1515" s="13"/>
      <c r="AF1515" s="13"/>
      <c r="AG1515" s="13"/>
      <c r="AH1515" s="13"/>
      <c r="AI1515" s="13"/>
      <c r="AJ1515" s="13"/>
      <c r="AK1515" s="13"/>
      <c r="AL1515" s="13"/>
      <c r="AM1515" s="13"/>
      <c r="AN1515" s="13"/>
      <c r="AO1515" s="13"/>
      <c r="AP1515" s="13"/>
      <c r="AQ1515" s="13"/>
      <c r="AR1515" s="13"/>
      <c r="AS1515" s="4"/>
    </row>
    <row r="1516" spans="1:47" s="2" customFormat="1" ht="14.1" customHeight="1" x14ac:dyDescent="0.2">
      <c r="A1516" s="80" t="s">
        <v>9</v>
      </c>
      <c r="B1516" s="134">
        <v>19675</v>
      </c>
      <c r="C1516" s="134">
        <v>13021</v>
      </c>
      <c r="D1516" s="134">
        <v>22652</v>
      </c>
      <c r="E1516" s="134">
        <v>40810</v>
      </c>
      <c r="F1516" s="44"/>
      <c r="G1516" s="13"/>
      <c r="H1516" s="13"/>
      <c r="I1516" s="13"/>
      <c r="J1516" s="13"/>
      <c r="K1516" s="13"/>
      <c r="L1516" s="13"/>
      <c r="M1516" s="13"/>
      <c r="N1516" s="13"/>
      <c r="O1516" s="13"/>
      <c r="P1516" s="13"/>
      <c r="Q1516" s="13"/>
      <c r="R1516" s="13"/>
      <c r="S1516" s="13"/>
      <c r="T1516" s="13"/>
      <c r="U1516" s="13"/>
      <c r="V1516" s="13"/>
      <c r="W1516" s="13"/>
      <c r="X1516" s="13"/>
      <c r="Y1516" s="13"/>
      <c r="Z1516" s="13"/>
      <c r="AA1516" s="13"/>
      <c r="AB1516" s="13"/>
      <c r="AC1516" s="13"/>
      <c r="AD1516" s="13"/>
      <c r="AE1516" s="13"/>
      <c r="AF1516" s="13"/>
      <c r="AG1516" s="13"/>
      <c r="AH1516" s="13"/>
      <c r="AI1516" s="13"/>
      <c r="AJ1516" s="13"/>
      <c r="AK1516" s="13"/>
      <c r="AL1516" s="13"/>
      <c r="AM1516" s="13"/>
      <c r="AN1516" s="13"/>
      <c r="AO1516" s="13"/>
      <c r="AP1516" s="13"/>
      <c r="AQ1516" s="13"/>
      <c r="AR1516" s="13"/>
      <c r="AS1516" s="4"/>
    </row>
    <row r="1517" spans="1:47" s="2" customFormat="1" ht="14.1" customHeight="1" x14ac:dyDescent="0.2">
      <c r="A1517" s="81" t="s">
        <v>154</v>
      </c>
      <c r="B1517" s="134">
        <v>4617</v>
      </c>
      <c r="C1517" s="134">
        <v>5354</v>
      </c>
      <c r="D1517" s="134">
        <v>10413</v>
      </c>
      <c r="E1517" s="134">
        <v>17325</v>
      </c>
      <c r="F1517" s="44"/>
      <c r="G1517" s="13"/>
      <c r="H1517" s="13"/>
      <c r="I1517" s="13"/>
      <c r="J1517" s="13"/>
      <c r="K1517" s="13"/>
      <c r="L1517" s="13"/>
      <c r="M1517" s="13"/>
      <c r="N1517" s="13"/>
      <c r="O1517" s="13"/>
      <c r="P1517" s="13"/>
      <c r="Q1517" s="13"/>
      <c r="R1517" s="13"/>
      <c r="S1517" s="13"/>
      <c r="T1517" s="13"/>
      <c r="U1517" s="13"/>
      <c r="V1517" s="13"/>
      <c r="W1517" s="13"/>
      <c r="X1517" s="13"/>
      <c r="Y1517" s="13"/>
      <c r="Z1517" s="13"/>
      <c r="AA1517" s="13"/>
      <c r="AB1517" s="13"/>
      <c r="AC1517" s="13"/>
      <c r="AD1517" s="13"/>
      <c r="AE1517" s="13"/>
      <c r="AF1517" s="13"/>
      <c r="AG1517" s="13"/>
      <c r="AH1517" s="13"/>
      <c r="AI1517" s="13"/>
      <c r="AJ1517" s="13"/>
      <c r="AK1517" s="13"/>
      <c r="AL1517" s="13"/>
      <c r="AM1517" s="13"/>
      <c r="AN1517" s="13"/>
      <c r="AO1517" s="13"/>
      <c r="AP1517" s="13"/>
      <c r="AQ1517" s="13"/>
      <c r="AR1517" s="13"/>
      <c r="AS1517" s="4"/>
    </row>
    <row r="1518" spans="1:47" s="2" customFormat="1" ht="14.1" customHeight="1" x14ac:dyDescent="0.2">
      <c r="A1518" s="73">
        <v>15</v>
      </c>
      <c r="B1518" s="134">
        <v>274</v>
      </c>
      <c r="C1518" s="134">
        <v>235</v>
      </c>
      <c r="D1518" s="134">
        <v>546</v>
      </c>
      <c r="E1518" s="134">
        <v>880</v>
      </c>
      <c r="F1518" s="44"/>
      <c r="G1518" s="13"/>
      <c r="H1518" s="13"/>
      <c r="I1518" s="13"/>
      <c r="J1518" s="13"/>
      <c r="K1518" s="13"/>
      <c r="L1518" s="13"/>
      <c r="M1518" s="13"/>
      <c r="N1518" s="13"/>
      <c r="O1518" s="13"/>
      <c r="P1518" s="13"/>
      <c r="Q1518" s="13"/>
      <c r="R1518" s="13"/>
      <c r="S1518" s="13"/>
      <c r="T1518" s="13"/>
      <c r="U1518" s="13"/>
      <c r="V1518" s="13"/>
      <c r="W1518" s="13"/>
      <c r="X1518" s="13"/>
      <c r="Y1518" s="13"/>
      <c r="Z1518" s="13"/>
      <c r="AA1518" s="13"/>
      <c r="AB1518" s="13"/>
      <c r="AC1518" s="13"/>
      <c r="AD1518" s="13"/>
      <c r="AE1518" s="13"/>
      <c r="AF1518" s="13"/>
      <c r="AG1518" s="13"/>
      <c r="AH1518" s="13"/>
      <c r="AI1518" s="13"/>
      <c r="AJ1518" s="13"/>
      <c r="AK1518" s="13"/>
      <c r="AL1518" s="13"/>
      <c r="AM1518" s="13"/>
      <c r="AN1518" s="13"/>
      <c r="AO1518" s="13"/>
      <c r="AP1518" s="13"/>
      <c r="AQ1518" s="13"/>
      <c r="AR1518" s="13"/>
      <c r="AS1518" s="4"/>
    </row>
    <row r="1519" spans="1:47" s="2" customFormat="1" ht="14.1" customHeight="1" x14ac:dyDescent="0.2">
      <c r="A1519" s="81" t="s">
        <v>137</v>
      </c>
      <c r="B1519" s="134">
        <v>872</v>
      </c>
      <c r="C1519" s="134">
        <v>484</v>
      </c>
      <c r="D1519" s="134">
        <v>1235</v>
      </c>
      <c r="E1519" s="134">
        <v>1622</v>
      </c>
      <c r="F1519" s="44"/>
      <c r="G1519" s="13"/>
      <c r="H1519" s="13"/>
      <c r="I1519" s="13"/>
      <c r="J1519" s="13"/>
      <c r="K1519" s="13"/>
      <c r="L1519" s="13"/>
      <c r="M1519" s="13"/>
      <c r="N1519" s="13"/>
      <c r="O1519" s="13"/>
      <c r="P1519" s="13"/>
      <c r="Q1519" s="13"/>
      <c r="R1519" s="13"/>
      <c r="S1519" s="13"/>
      <c r="T1519" s="13"/>
      <c r="U1519" s="13"/>
      <c r="V1519" s="13"/>
      <c r="W1519" s="13"/>
      <c r="X1519" s="13"/>
      <c r="Y1519" s="13"/>
      <c r="Z1519" s="13"/>
      <c r="AA1519" s="13"/>
      <c r="AB1519" s="13"/>
      <c r="AC1519" s="13"/>
      <c r="AD1519" s="13"/>
      <c r="AE1519" s="13"/>
      <c r="AF1519" s="13"/>
      <c r="AG1519" s="13"/>
      <c r="AH1519" s="13"/>
      <c r="AI1519" s="13"/>
      <c r="AJ1519" s="13"/>
      <c r="AK1519" s="13"/>
      <c r="AL1519" s="13"/>
      <c r="AM1519" s="13"/>
      <c r="AN1519" s="13"/>
      <c r="AO1519" s="13"/>
      <c r="AP1519" s="13"/>
      <c r="AQ1519" s="13"/>
      <c r="AR1519" s="13"/>
      <c r="AS1519" s="4"/>
    </row>
    <row r="1520" spans="1:47" s="2" customFormat="1" ht="14.1" customHeight="1" x14ac:dyDescent="0.2">
      <c r="A1520" s="81" t="s">
        <v>138</v>
      </c>
      <c r="B1520" s="134">
        <v>3325</v>
      </c>
      <c r="C1520" s="134">
        <v>1541</v>
      </c>
      <c r="D1520" s="134">
        <v>2916</v>
      </c>
      <c r="E1520" s="134">
        <v>4695</v>
      </c>
      <c r="F1520" s="44"/>
      <c r="G1520" s="13"/>
      <c r="H1520" s="13"/>
      <c r="I1520" s="13"/>
      <c r="J1520" s="13"/>
      <c r="K1520" s="13"/>
      <c r="L1520" s="13"/>
      <c r="M1520" s="13"/>
      <c r="N1520" s="13"/>
      <c r="O1520" s="13"/>
      <c r="P1520" s="13"/>
      <c r="Q1520" s="13"/>
      <c r="R1520" s="13"/>
      <c r="S1520" s="13"/>
      <c r="T1520" s="13"/>
      <c r="U1520" s="13"/>
      <c r="V1520" s="13"/>
      <c r="W1520" s="13"/>
      <c r="X1520" s="13"/>
      <c r="Y1520" s="13"/>
      <c r="Z1520" s="13"/>
      <c r="AA1520" s="13"/>
      <c r="AB1520" s="13"/>
      <c r="AC1520" s="13"/>
      <c r="AD1520" s="13"/>
      <c r="AE1520" s="13"/>
      <c r="AF1520" s="13"/>
      <c r="AG1520" s="13"/>
      <c r="AH1520" s="13"/>
      <c r="AI1520" s="13"/>
      <c r="AJ1520" s="13"/>
      <c r="AK1520" s="13"/>
      <c r="AL1520" s="13"/>
      <c r="AM1520" s="13"/>
      <c r="AN1520" s="13"/>
      <c r="AO1520" s="13"/>
      <c r="AP1520" s="13"/>
      <c r="AQ1520" s="13"/>
      <c r="AR1520" s="13"/>
      <c r="AS1520" s="4"/>
    </row>
    <row r="1521" spans="1:45" s="2" customFormat="1" ht="14.1" customHeight="1" x14ac:dyDescent="0.2">
      <c r="A1521" s="81" t="s">
        <v>139</v>
      </c>
      <c r="B1521" s="134">
        <v>2972</v>
      </c>
      <c r="C1521" s="134">
        <v>1966</v>
      </c>
      <c r="D1521" s="134">
        <v>2703</v>
      </c>
      <c r="E1521" s="134">
        <v>5408</v>
      </c>
      <c r="F1521" s="44"/>
      <c r="G1521" s="13"/>
      <c r="H1521" s="13"/>
      <c r="I1521" s="13"/>
      <c r="J1521" s="13"/>
      <c r="K1521" s="13"/>
      <c r="L1521" s="13"/>
      <c r="M1521" s="13"/>
      <c r="N1521" s="13"/>
      <c r="O1521" s="13"/>
      <c r="P1521" s="13"/>
      <c r="Q1521" s="13"/>
      <c r="R1521" s="13"/>
      <c r="S1521" s="13"/>
      <c r="T1521" s="13"/>
      <c r="U1521" s="13"/>
      <c r="V1521" s="13"/>
      <c r="W1521" s="13"/>
      <c r="X1521" s="13"/>
      <c r="Y1521" s="13"/>
      <c r="Z1521" s="13"/>
      <c r="AA1521" s="13"/>
      <c r="AB1521" s="13"/>
      <c r="AC1521" s="13"/>
      <c r="AD1521" s="13"/>
      <c r="AE1521" s="13"/>
      <c r="AF1521" s="13"/>
      <c r="AG1521" s="13"/>
      <c r="AH1521" s="13"/>
      <c r="AI1521" s="13"/>
      <c r="AJ1521" s="13"/>
      <c r="AK1521" s="13"/>
      <c r="AL1521" s="13"/>
      <c r="AM1521" s="13"/>
      <c r="AN1521" s="13"/>
      <c r="AO1521" s="13"/>
      <c r="AP1521" s="13"/>
      <c r="AQ1521" s="13"/>
      <c r="AR1521" s="13"/>
      <c r="AS1521" s="4"/>
    </row>
    <row r="1522" spans="1:45" s="2" customFormat="1" ht="14.1" customHeight="1" x14ac:dyDescent="0.2">
      <c r="A1522" s="81" t="s">
        <v>140</v>
      </c>
      <c r="B1522" s="134">
        <v>2097</v>
      </c>
      <c r="C1522" s="134">
        <v>1637</v>
      </c>
      <c r="D1522" s="134">
        <v>1768</v>
      </c>
      <c r="E1522" s="134">
        <v>4640</v>
      </c>
      <c r="F1522" s="44"/>
      <c r="G1522" s="13"/>
      <c r="H1522" s="13"/>
      <c r="I1522" s="13"/>
      <c r="J1522" s="13"/>
      <c r="K1522" s="13"/>
      <c r="L1522" s="13"/>
      <c r="M1522" s="13"/>
      <c r="N1522" s="13"/>
      <c r="O1522" s="13"/>
      <c r="P1522" s="13"/>
      <c r="Q1522" s="13"/>
      <c r="R1522" s="13"/>
      <c r="S1522" s="13"/>
      <c r="T1522" s="13"/>
      <c r="U1522" s="13"/>
      <c r="V1522" s="13"/>
      <c r="W1522" s="13"/>
      <c r="X1522" s="13"/>
      <c r="Y1522" s="13"/>
      <c r="Z1522" s="13"/>
      <c r="AA1522" s="13"/>
      <c r="AB1522" s="13"/>
      <c r="AC1522" s="13"/>
      <c r="AD1522" s="13"/>
      <c r="AE1522" s="13"/>
      <c r="AF1522" s="13"/>
      <c r="AG1522" s="13"/>
      <c r="AH1522" s="13"/>
      <c r="AI1522" s="13"/>
      <c r="AJ1522" s="13"/>
      <c r="AK1522" s="13"/>
      <c r="AL1522" s="13"/>
      <c r="AM1522" s="13"/>
      <c r="AN1522" s="13"/>
      <c r="AO1522" s="13"/>
      <c r="AP1522" s="13"/>
      <c r="AQ1522" s="13"/>
      <c r="AR1522" s="13"/>
      <c r="AS1522" s="4"/>
    </row>
    <row r="1523" spans="1:45" s="2" customFormat="1" ht="14.1" customHeight="1" x14ac:dyDescent="0.2">
      <c r="A1523" s="81" t="s">
        <v>148</v>
      </c>
      <c r="B1523" s="134">
        <v>2266</v>
      </c>
      <c r="C1523" s="134">
        <v>885</v>
      </c>
      <c r="D1523" s="134">
        <v>1376</v>
      </c>
      <c r="E1523" s="134">
        <v>3158</v>
      </c>
      <c r="F1523" s="44"/>
      <c r="G1523" s="13"/>
      <c r="H1523" s="13"/>
      <c r="I1523" s="13"/>
      <c r="J1523" s="13"/>
      <c r="K1523" s="13"/>
      <c r="L1523" s="13"/>
      <c r="M1523" s="13"/>
      <c r="N1523" s="13"/>
      <c r="O1523" s="13"/>
      <c r="P1523" s="13"/>
      <c r="Q1523" s="13"/>
      <c r="R1523" s="13"/>
      <c r="S1523" s="13"/>
      <c r="T1523" s="13"/>
      <c r="U1523" s="13"/>
      <c r="V1523" s="13"/>
      <c r="W1523" s="13"/>
      <c r="X1523" s="13"/>
      <c r="Y1523" s="13"/>
      <c r="Z1523" s="13"/>
      <c r="AA1523" s="13"/>
      <c r="AB1523" s="13"/>
      <c r="AC1523" s="13"/>
      <c r="AD1523" s="13"/>
      <c r="AE1523" s="13"/>
      <c r="AF1523" s="13"/>
      <c r="AG1523" s="13"/>
      <c r="AH1523" s="13"/>
      <c r="AI1523" s="13"/>
      <c r="AJ1523" s="13"/>
      <c r="AK1523" s="13"/>
      <c r="AL1523" s="13"/>
      <c r="AM1523" s="13"/>
      <c r="AN1523" s="13"/>
      <c r="AO1523" s="13"/>
      <c r="AP1523" s="13"/>
      <c r="AQ1523" s="13"/>
      <c r="AR1523" s="13"/>
      <c r="AS1523" s="4"/>
    </row>
    <row r="1524" spans="1:45" s="2" customFormat="1" ht="14.1" customHeight="1" x14ac:dyDescent="0.2">
      <c r="A1524" s="81" t="s">
        <v>112</v>
      </c>
      <c r="B1524" s="134">
        <v>1408</v>
      </c>
      <c r="C1524" s="134">
        <v>572</v>
      </c>
      <c r="D1524" s="134">
        <v>1158</v>
      </c>
      <c r="E1524" s="134">
        <v>1703</v>
      </c>
      <c r="F1524" s="44"/>
      <c r="G1524" s="13"/>
      <c r="H1524" s="13"/>
      <c r="I1524" s="13"/>
      <c r="J1524" s="13"/>
      <c r="K1524" s="13"/>
      <c r="L1524" s="13"/>
      <c r="M1524" s="13"/>
      <c r="N1524" s="13"/>
      <c r="O1524" s="13"/>
      <c r="P1524" s="13"/>
      <c r="Q1524" s="13"/>
      <c r="R1524" s="13"/>
      <c r="S1524" s="13"/>
      <c r="T1524" s="13"/>
      <c r="U1524" s="13"/>
      <c r="V1524" s="13"/>
      <c r="W1524" s="13"/>
      <c r="X1524" s="13"/>
      <c r="Y1524" s="13"/>
      <c r="Z1524" s="13"/>
      <c r="AA1524" s="13"/>
      <c r="AB1524" s="13"/>
      <c r="AC1524" s="13"/>
      <c r="AD1524" s="13"/>
      <c r="AE1524" s="13"/>
      <c r="AF1524" s="13"/>
      <c r="AG1524" s="13"/>
      <c r="AH1524" s="13"/>
      <c r="AI1524" s="13"/>
      <c r="AJ1524" s="13"/>
      <c r="AK1524" s="13"/>
      <c r="AL1524" s="13"/>
      <c r="AM1524" s="13"/>
      <c r="AN1524" s="13"/>
      <c r="AO1524" s="13"/>
      <c r="AP1524" s="13"/>
      <c r="AQ1524" s="13"/>
      <c r="AR1524" s="13"/>
      <c r="AS1524" s="4"/>
    </row>
    <row r="1525" spans="1:45" s="2" customFormat="1" ht="14.1" customHeight="1" x14ac:dyDescent="0.2">
      <c r="A1525" s="81" t="s">
        <v>143</v>
      </c>
      <c r="B1525" s="134">
        <v>1844</v>
      </c>
      <c r="C1525" s="134">
        <v>347</v>
      </c>
      <c r="D1525" s="134">
        <v>537</v>
      </c>
      <c r="E1525" s="134">
        <v>1379</v>
      </c>
      <c r="F1525" s="44"/>
      <c r="G1525" s="13"/>
      <c r="H1525" s="13"/>
      <c r="I1525" s="13"/>
      <c r="J1525" s="13"/>
      <c r="K1525" s="13"/>
      <c r="L1525" s="13"/>
      <c r="M1525" s="13"/>
      <c r="N1525" s="13"/>
      <c r="O1525" s="13"/>
      <c r="P1525" s="13"/>
      <c r="Q1525" s="13"/>
      <c r="R1525" s="13"/>
      <c r="S1525" s="13"/>
      <c r="T1525" s="13"/>
      <c r="U1525" s="13"/>
      <c r="V1525" s="13"/>
      <c r="W1525" s="13"/>
      <c r="X1525" s="13"/>
      <c r="Y1525" s="13"/>
      <c r="Z1525" s="13"/>
      <c r="AA1525" s="13"/>
      <c r="AB1525" s="13"/>
      <c r="AC1525" s="13"/>
      <c r="AD1525" s="13"/>
      <c r="AE1525" s="13"/>
      <c r="AF1525" s="13"/>
      <c r="AG1525" s="13"/>
      <c r="AH1525" s="13"/>
      <c r="AI1525" s="13"/>
      <c r="AJ1525" s="13"/>
      <c r="AK1525" s="13"/>
      <c r="AL1525" s="13"/>
      <c r="AM1525" s="13"/>
      <c r="AN1525" s="13"/>
      <c r="AO1525" s="13"/>
      <c r="AP1525" s="13"/>
      <c r="AQ1525" s="13"/>
      <c r="AR1525" s="13"/>
      <c r="AS1525" s="4"/>
    </row>
    <row r="1526" spans="1:45" s="2" customFormat="1" ht="14.1" customHeight="1" x14ac:dyDescent="0.2">
      <c r="A1526" s="24" t="s">
        <v>115</v>
      </c>
      <c r="B1526" s="134">
        <v>9394</v>
      </c>
      <c r="C1526" s="134">
        <v>6376</v>
      </c>
      <c r="D1526" s="134">
        <v>10315</v>
      </c>
      <c r="E1526" s="134">
        <v>19545</v>
      </c>
      <c r="F1526" s="44"/>
      <c r="G1526" s="13"/>
      <c r="H1526" s="13"/>
      <c r="I1526" s="13"/>
      <c r="J1526" s="13"/>
      <c r="K1526" s="13"/>
      <c r="L1526" s="13"/>
      <c r="M1526" s="13"/>
      <c r="N1526" s="13"/>
      <c r="O1526" s="13"/>
      <c r="P1526" s="13"/>
      <c r="Q1526" s="13"/>
      <c r="R1526" s="13"/>
      <c r="S1526" s="13"/>
      <c r="T1526" s="13"/>
      <c r="U1526" s="13"/>
      <c r="V1526" s="13"/>
      <c r="W1526" s="13"/>
      <c r="X1526" s="13"/>
      <c r="Y1526" s="13"/>
      <c r="Z1526" s="13"/>
      <c r="AA1526" s="13"/>
      <c r="AB1526" s="13"/>
      <c r="AC1526" s="13"/>
      <c r="AD1526" s="13"/>
      <c r="AE1526" s="13"/>
      <c r="AF1526" s="13"/>
      <c r="AG1526" s="13"/>
      <c r="AH1526" s="13"/>
      <c r="AI1526" s="13"/>
      <c r="AJ1526" s="13"/>
      <c r="AK1526" s="13"/>
      <c r="AL1526" s="13"/>
      <c r="AM1526" s="13"/>
      <c r="AN1526" s="13"/>
      <c r="AO1526" s="13"/>
      <c r="AP1526" s="13"/>
      <c r="AQ1526" s="13"/>
      <c r="AR1526" s="13"/>
      <c r="AS1526" s="4"/>
    </row>
    <row r="1527" spans="1:45" s="2" customFormat="1" ht="14.1" customHeight="1" x14ac:dyDescent="0.2">
      <c r="A1527" s="81" t="s">
        <v>154</v>
      </c>
      <c r="B1527" s="134">
        <v>2415</v>
      </c>
      <c r="C1527" s="134">
        <v>3069</v>
      </c>
      <c r="D1527" s="134">
        <v>5511</v>
      </c>
      <c r="E1527" s="134">
        <v>9246</v>
      </c>
      <c r="F1527" s="44"/>
      <c r="G1527" s="13"/>
      <c r="H1527" s="13"/>
      <c r="I1527" s="13"/>
      <c r="J1527" s="13"/>
      <c r="K1527" s="13"/>
      <c r="L1527" s="13"/>
      <c r="M1527" s="13"/>
      <c r="N1527" s="13"/>
      <c r="O1527" s="13"/>
      <c r="P1527" s="13"/>
      <c r="Q1527" s="13"/>
      <c r="R1527" s="13"/>
      <c r="S1527" s="13"/>
      <c r="T1527" s="13"/>
      <c r="U1527" s="13"/>
      <c r="V1527" s="13"/>
      <c r="W1527" s="13"/>
      <c r="X1527" s="13"/>
      <c r="Y1527" s="13"/>
      <c r="Z1527" s="13"/>
      <c r="AA1527" s="13"/>
      <c r="AB1527" s="13"/>
      <c r="AC1527" s="13"/>
      <c r="AD1527" s="13"/>
      <c r="AE1527" s="13"/>
      <c r="AF1527" s="13"/>
      <c r="AG1527" s="13"/>
      <c r="AH1527" s="13"/>
      <c r="AI1527" s="13"/>
      <c r="AJ1527" s="13"/>
      <c r="AK1527" s="13"/>
      <c r="AL1527" s="13"/>
      <c r="AM1527" s="13"/>
      <c r="AN1527" s="13"/>
      <c r="AO1527" s="13"/>
      <c r="AP1527" s="13"/>
      <c r="AQ1527" s="13"/>
      <c r="AR1527" s="13"/>
      <c r="AS1527" s="4"/>
    </row>
    <row r="1528" spans="1:45" s="2" customFormat="1" ht="14.1" customHeight="1" x14ac:dyDescent="0.2">
      <c r="A1528" s="73">
        <v>15</v>
      </c>
      <c r="B1528" s="134">
        <v>174</v>
      </c>
      <c r="C1528" s="134">
        <v>122</v>
      </c>
      <c r="D1528" s="134">
        <v>247</v>
      </c>
      <c r="E1528" s="134">
        <v>404</v>
      </c>
      <c r="F1528" s="44"/>
      <c r="G1528" s="13"/>
      <c r="H1528" s="13"/>
      <c r="I1528" s="13"/>
      <c r="J1528" s="13"/>
      <c r="K1528" s="13"/>
      <c r="L1528" s="13"/>
      <c r="M1528" s="13"/>
      <c r="N1528" s="13"/>
      <c r="O1528" s="13"/>
      <c r="P1528" s="13"/>
      <c r="Q1528" s="13"/>
      <c r="R1528" s="13"/>
      <c r="S1528" s="13"/>
      <c r="T1528" s="13"/>
      <c r="U1528" s="13"/>
      <c r="V1528" s="13"/>
      <c r="W1528" s="13"/>
      <c r="X1528" s="13"/>
      <c r="Y1528" s="13"/>
      <c r="Z1528" s="13"/>
      <c r="AA1528" s="13"/>
      <c r="AB1528" s="13"/>
      <c r="AC1528" s="13"/>
      <c r="AD1528" s="13"/>
      <c r="AE1528" s="13"/>
      <c r="AF1528" s="13"/>
      <c r="AG1528" s="13"/>
      <c r="AH1528" s="13"/>
      <c r="AI1528" s="13"/>
      <c r="AJ1528" s="13"/>
      <c r="AK1528" s="13"/>
      <c r="AL1528" s="13"/>
      <c r="AM1528" s="13"/>
      <c r="AN1528" s="13"/>
      <c r="AO1528" s="13"/>
      <c r="AP1528" s="13"/>
      <c r="AQ1528" s="13"/>
      <c r="AR1528" s="13"/>
      <c r="AS1528" s="4"/>
    </row>
    <row r="1529" spans="1:45" s="2" customFormat="1" ht="14.1" customHeight="1" x14ac:dyDescent="0.2">
      <c r="A1529" s="81" t="s">
        <v>137</v>
      </c>
      <c r="B1529" s="134">
        <v>382</v>
      </c>
      <c r="C1529" s="134">
        <v>275</v>
      </c>
      <c r="D1529" s="134">
        <v>538</v>
      </c>
      <c r="E1529" s="134">
        <v>838</v>
      </c>
      <c r="F1529" s="44"/>
      <c r="G1529" s="13"/>
      <c r="H1529" s="13"/>
      <c r="I1529" s="13"/>
      <c r="J1529" s="13"/>
      <c r="K1529" s="13"/>
      <c r="L1529" s="13"/>
      <c r="M1529" s="13"/>
      <c r="N1529" s="13"/>
      <c r="O1529" s="13"/>
      <c r="P1529" s="13"/>
      <c r="Q1529" s="13"/>
      <c r="R1529" s="13"/>
      <c r="S1529" s="13"/>
      <c r="T1529" s="13"/>
      <c r="U1529" s="13"/>
      <c r="V1529" s="13"/>
      <c r="W1529" s="13"/>
      <c r="X1529" s="13"/>
      <c r="Y1529" s="13"/>
      <c r="Z1529" s="13"/>
      <c r="AA1529" s="13"/>
      <c r="AB1529" s="13"/>
      <c r="AC1529" s="13"/>
      <c r="AD1529" s="13"/>
      <c r="AE1529" s="13"/>
      <c r="AF1529" s="13"/>
      <c r="AG1529" s="13"/>
      <c r="AH1529" s="13"/>
      <c r="AI1529" s="13"/>
      <c r="AJ1529" s="13"/>
      <c r="AK1529" s="13"/>
      <c r="AL1529" s="13"/>
      <c r="AM1529" s="13"/>
      <c r="AN1529" s="13"/>
      <c r="AO1529" s="13"/>
      <c r="AP1529" s="13"/>
      <c r="AQ1529" s="13"/>
      <c r="AR1529" s="13"/>
      <c r="AS1529" s="4"/>
    </row>
    <row r="1530" spans="1:45" s="2" customFormat="1" ht="14.1" customHeight="1" x14ac:dyDescent="0.2">
      <c r="A1530" s="81" t="s">
        <v>138</v>
      </c>
      <c r="B1530" s="134">
        <v>1635</v>
      </c>
      <c r="C1530" s="134">
        <v>649</v>
      </c>
      <c r="D1530" s="134">
        <v>1246</v>
      </c>
      <c r="E1530" s="134">
        <v>2214</v>
      </c>
      <c r="F1530" s="44"/>
      <c r="G1530" s="13"/>
      <c r="H1530" s="13"/>
      <c r="I1530" s="13"/>
      <c r="J1530" s="13"/>
      <c r="K1530" s="13"/>
      <c r="L1530" s="13"/>
      <c r="M1530" s="13"/>
      <c r="N1530" s="13"/>
      <c r="O1530" s="13"/>
      <c r="P1530" s="13"/>
      <c r="Q1530" s="13"/>
      <c r="R1530" s="13"/>
      <c r="S1530" s="13"/>
      <c r="T1530" s="13"/>
      <c r="U1530" s="13"/>
      <c r="V1530" s="13"/>
      <c r="W1530" s="13"/>
      <c r="X1530" s="13"/>
      <c r="Y1530" s="13"/>
      <c r="Z1530" s="13"/>
      <c r="AA1530" s="13"/>
      <c r="AB1530" s="13"/>
      <c r="AC1530" s="13"/>
      <c r="AD1530" s="13"/>
      <c r="AE1530" s="13"/>
      <c r="AF1530" s="13"/>
      <c r="AG1530" s="13"/>
      <c r="AH1530" s="13"/>
      <c r="AI1530" s="13"/>
      <c r="AJ1530" s="13"/>
      <c r="AK1530" s="13"/>
      <c r="AL1530" s="13"/>
      <c r="AM1530" s="13"/>
      <c r="AN1530" s="13"/>
      <c r="AO1530" s="13"/>
      <c r="AP1530" s="13"/>
      <c r="AQ1530" s="13"/>
      <c r="AR1530" s="13"/>
      <c r="AS1530" s="4"/>
    </row>
    <row r="1531" spans="1:45" s="2" customFormat="1" ht="14.1" customHeight="1" x14ac:dyDescent="0.2">
      <c r="A1531" s="81" t="s">
        <v>139</v>
      </c>
      <c r="B1531" s="134">
        <v>1348</v>
      </c>
      <c r="C1531" s="134">
        <v>760</v>
      </c>
      <c r="D1531" s="134">
        <v>796</v>
      </c>
      <c r="E1531" s="134">
        <v>2054</v>
      </c>
      <c r="F1531" s="44"/>
      <c r="G1531" s="13"/>
      <c r="H1531" s="13"/>
      <c r="I1531" s="13"/>
      <c r="J1531" s="13"/>
      <c r="K1531" s="13"/>
      <c r="L1531" s="13"/>
      <c r="M1531" s="13"/>
      <c r="N1531" s="13"/>
      <c r="O1531" s="13"/>
      <c r="P1531" s="13"/>
      <c r="Q1531" s="13"/>
      <c r="R1531" s="13"/>
      <c r="S1531" s="13"/>
      <c r="T1531" s="13"/>
      <c r="U1531" s="13"/>
      <c r="V1531" s="13"/>
      <c r="W1531" s="13"/>
      <c r="X1531" s="13"/>
      <c r="Y1531" s="13"/>
      <c r="Z1531" s="13"/>
      <c r="AA1531" s="13"/>
      <c r="AB1531" s="13"/>
      <c r="AC1531" s="13"/>
      <c r="AD1531" s="13"/>
      <c r="AE1531" s="13"/>
      <c r="AF1531" s="13"/>
      <c r="AG1531" s="13"/>
      <c r="AH1531" s="13"/>
      <c r="AI1531" s="13"/>
      <c r="AJ1531" s="13"/>
      <c r="AK1531" s="13"/>
      <c r="AL1531" s="13"/>
      <c r="AM1531" s="13"/>
      <c r="AN1531" s="13"/>
      <c r="AO1531" s="13"/>
      <c r="AP1531" s="13"/>
      <c r="AQ1531" s="13"/>
      <c r="AR1531" s="13"/>
      <c r="AS1531" s="4"/>
    </row>
    <row r="1532" spans="1:45" s="2" customFormat="1" ht="14.1" customHeight="1" x14ac:dyDescent="0.2">
      <c r="A1532" s="81" t="s">
        <v>140</v>
      </c>
      <c r="B1532" s="134">
        <v>858</v>
      </c>
      <c r="C1532" s="134">
        <v>684</v>
      </c>
      <c r="D1532" s="134">
        <v>724</v>
      </c>
      <c r="E1532" s="134">
        <v>2065</v>
      </c>
      <c r="F1532" s="44"/>
      <c r="G1532" s="13"/>
      <c r="H1532" s="13"/>
      <c r="I1532" s="13"/>
      <c r="J1532" s="13"/>
      <c r="K1532" s="13"/>
      <c r="L1532" s="13"/>
      <c r="M1532" s="13"/>
      <c r="N1532" s="13"/>
      <c r="O1532" s="13"/>
      <c r="P1532" s="13"/>
      <c r="Q1532" s="13"/>
      <c r="R1532" s="13"/>
      <c r="S1532" s="13"/>
      <c r="T1532" s="13"/>
      <c r="U1532" s="13"/>
      <c r="V1532" s="13"/>
      <c r="W1532" s="13"/>
      <c r="X1532" s="13"/>
      <c r="Y1532" s="13"/>
      <c r="Z1532" s="13"/>
      <c r="AA1532" s="13"/>
      <c r="AB1532" s="13"/>
      <c r="AC1532" s="13"/>
      <c r="AD1532" s="13"/>
      <c r="AE1532" s="13"/>
      <c r="AF1532" s="13"/>
      <c r="AG1532" s="13"/>
      <c r="AH1532" s="13"/>
      <c r="AI1532" s="13"/>
      <c r="AJ1532" s="13"/>
      <c r="AK1532" s="13"/>
      <c r="AL1532" s="13"/>
      <c r="AM1532" s="13"/>
      <c r="AN1532" s="13"/>
      <c r="AO1532" s="13"/>
      <c r="AP1532" s="13"/>
      <c r="AQ1532" s="13"/>
      <c r="AR1532" s="13"/>
      <c r="AS1532" s="4"/>
    </row>
    <row r="1533" spans="1:45" s="2" customFormat="1" ht="14.1" customHeight="1" x14ac:dyDescent="0.2">
      <c r="A1533" s="81" t="s">
        <v>148</v>
      </c>
      <c r="B1533" s="134">
        <v>1176</v>
      </c>
      <c r="C1533" s="134">
        <v>403</v>
      </c>
      <c r="D1533" s="134">
        <v>566</v>
      </c>
      <c r="E1533" s="134">
        <v>1375</v>
      </c>
      <c r="F1533" s="44"/>
      <c r="G1533" s="13"/>
      <c r="H1533" s="13"/>
      <c r="I1533" s="13"/>
      <c r="J1533" s="13"/>
      <c r="K1533" s="13"/>
      <c r="L1533" s="13"/>
      <c r="M1533" s="13"/>
      <c r="N1533" s="13"/>
      <c r="O1533" s="13"/>
      <c r="P1533" s="13"/>
      <c r="Q1533" s="13"/>
      <c r="R1533" s="13"/>
      <c r="S1533" s="13"/>
      <c r="T1533" s="13"/>
      <c r="U1533" s="13"/>
      <c r="V1533" s="13"/>
      <c r="W1533" s="13"/>
      <c r="X1533" s="13"/>
      <c r="Y1533" s="13"/>
      <c r="Z1533" s="13"/>
      <c r="AA1533" s="13"/>
      <c r="AB1533" s="13"/>
      <c r="AC1533" s="13"/>
      <c r="AD1533" s="13"/>
      <c r="AE1533" s="13"/>
      <c r="AF1533" s="13"/>
      <c r="AG1533" s="13"/>
      <c r="AH1533" s="13"/>
      <c r="AI1533" s="13"/>
      <c r="AJ1533" s="13"/>
      <c r="AK1533" s="13"/>
      <c r="AL1533" s="13"/>
      <c r="AM1533" s="13"/>
      <c r="AN1533" s="13"/>
      <c r="AO1533" s="13"/>
      <c r="AP1533" s="13"/>
      <c r="AQ1533" s="13"/>
      <c r="AR1533" s="13"/>
      <c r="AS1533" s="4"/>
    </row>
    <row r="1534" spans="1:45" s="2" customFormat="1" ht="14.1" customHeight="1" x14ac:dyDescent="0.2">
      <c r="A1534" s="81" t="s">
        <v>112</v>
      </c>
      <c r="B1534" s="134">
        <v>579</v>
      </c>
      <c r="C1534" s="134">
        <v>253</v>
      </c>
      <c r="D1534" s="134">
        <v>496</v>
      </c>
      <c r="E1534" s="134">
        <v>737</v>
      </c>
      <c r="F1534" s="44"/>
      <c r="G1534" s="13"/>
      <c r="H1534" s="13"/>
      <c r="I1534" s="13"/>
      <c r="J1534" s="13"/>
      <c r="K1534" s="13"/>
      <c r="L1534" s="13"/>
      <c r="M1534" s="13"/>
      <c r="N1534" s="13"/>
      <c r="O1534" s="13"/>
      <c r="P1534" s="13"/>
      <c r="Q1534" s="13"/>
      <c r="R1534" s="13"/>
      <c r="S1534" s="13"/>
      <c r="T1534" s="13"/>
      <c r="U1534" s="13"/>
      <c r="V1534" s="13"/>
      <c r="W1534" s="13"/>
      <c r="X1534" s="13"/>
      <c r="Y1534" s="13"/>
      <c r="Z1534" s="13"/>
      <c r="AA1534" s="13"/>
      <c r="AB1534" s="13"/>
      <c r="AC1534" s="13"/>
      <c r="AD1534" s="13"/>
      <c r="AE1534" s="13"/>
      <c r="AF1534" s="13"/>
      <c r="AG1534" s="13"/>
      <c r="AH1534" s="13"/>
      <c r="AI1534" s="13"/>
      <c r="AJ1534" s="13"/>
      <c r="AK1534" s="13"/>
      <c r="AL1534" s="13"/>
      <c r="AM1534" s="13"/>
      <c r="AN1534" s="13"/>
      <c r="AO1534" s="13"/>
      <c r="AP1534" s="13"/>
      <c r="AQ1534" s="13"/>
      <c r="AR1534" s="13"/>
      <c r="AS1534" s="4"/>
    </row>
    <row r="1535" spans="1:45" s="2" customFormat="1" ht="14.1" customHeight="1" x14ac:dyDescent="0.2">
      <c r="A1535" s="81" t="s">
        <v>143</v>
      </c>
      <c r="B1535" s="134">
        <v>827</v>
      </c>
      <c r="C1535" s="134">
        <v>161</v>
      </c>
      <c r="D1535" s="134">
        <v>191</v>
      </c>
      <c r="E1535" s="134">
        <v>612</v>
      </c>
      <c r="F1535" s="44"/>
      <c r="G1535" s="13"/>
      <c r="H1535" s="13"/>
      <c r="I1535" s="13"/>
      <c r="J1535" s="13"/>
      <c r="K1535" s="13"/>
      <c r="L1535" s="13"/>
      <c r="M1535" s="13"/>
      <c r="N1535" s="13"/>
      <c r="O1535" s="13"/>
      <c r="P1535" s="13"/>
      <c r="Q1535" s="13"/>
      <c r="R1535" s="13"/>
      <c r="S1535" s="13"/>
      <c r="T1535" s="13"/>
      <c r="U1535" s="13"/>
      <c r="V1535" s="13"/>
      <c r="W1535" s="13"/>
      <c r="X1535" s="13"/>
      <c r="Y1535" s="13"/>
      <c r="Z1535" s="13"/>
      <c r="AA1535" s="13"/>
      <c r="AB1535" s="13"/>
      <c r="AC1535" s="13"/>
      <c r="AD1535" s="13"/>
      <c r="AE1535" s="13"/>
      <c r="AF1535" s="13"/>
      <c r="AG1535" s="13"/>
      <c r="AH1535" s="13"/>
      <c r="AI1535" s="13"/>
      <c r="AJ1535" s="13"/>
      <c r="AK1535" s="13"/>
      <c r="AL1535" s="13"/>
      <c r="AM1535" s="13"/>
      <c r="AN1535" s="13"/>
      <c r="AO1535" s="13"/>
      <c r="AP1535" s="13"/>
      <c r="AQ1535" s="13"/>
      <c r="AR1535" s="13"/>
      <c r="AS1535" s="4"/>
    </row>
    <row r="1536" spans="1:45" s="2" customFormat="1" ht="14.1" customHeight="1" x14ac:dyDescent="0.2">
      <c r="A1536" s="24" t="s">
        <v>116</v>
      </c>
      <c r="B1536" s="134">
        <v>10281</v>
      </c>
      <c r="C1536" s="134">
        <v>6645</v>
      </c>
      <c r="D1536" s="134">
        <v>12337</v>
      </c>
      <c r="E1536" s="134">
        <v>21265</v>
      </c>
      <c r="F1536" s="44"/>
      <c r="G1536" s="13"/>
      <c r="H1536" s="13"/>
      <c r="I1536" s="13"/>
      <c r="J1536" s="13"/>
      <c r="K1536" s="13"/>
      <c r="L1536" s="13"/>
      <c r="M1536" s="13"/>
      <c r="N1536" s="13"/>
      <c r="O1536" s="13"/>
      <c r="P1536" s="13"/>
      <c r="Q1536" s="13"/>
      <c r="R1536" s="13"/>
      <c r="S1536" s="13"/>
      <c r="T1536" s="13"/>
      <c r="U1536" s="13"/>
      <c r="V1536" s="13"/>
      <c r="W1536" s="13"/>
      <c r="X1536" s="13"/>
      <c r="Y1536" s="13"/>
      <c r="Z1536" s="13"/>
      <c r="AA1536" s="13"/>
      <c r="AB1536" s="13"/>
      <c r="AC1536" s="13"/>
      <c r="AD1536" s="13"/>
      <c r="AE1536" s="13"/>
      <c r="AF1536" s="13"/>
      <c r="AG1536" s="13"/>
      <c r="AH1536" s="13"/>
      <c r="AI1536" s="13"/>
      <c r="AJ1536" s="13"/>
      <c r="AK1536" s="13"/>
      <c r="AL1536" s="13"/>
      <c r="AM1536" s="13"/>
      <c r="AN1536" s="13"/>
      <c r="AO1536" s="13"/>
      <c r="AP1536" s="13"/>
      <c r="AQ1536" s="13"/>
      <c r="AR1536" s="13"/>
      <c r="AS1536" s="4"/>
    </row>
    <row r="1537" spans="1:47" s="2" customFormat="1" ht="14.1" customHeight="1" x14ac:dyDescent="0.2">
      <c r="A1537" s="81" t="s">
        <v>154</v>
      </c>
      <c r="B1537" s="134">
        <v>2202</v>
      </c>
      <c r="C1537" s="134">
        <v>2285</v>
      </c>
      <c r="D1537" s="134">
        <v>4902</v>
      </c>
      <c r="E1537" s="134">
        <v>8079</v>
      </c>
      <c r="F1537" s="44"/>
      <c r="G1537" s="13"/>
      <c r="H1537" s="13"/>
      <c r="I1537" s="13"/>
      <c r="J1537" s="13"/>
      <c r="K1537" s="13"/>
      <c r="L1537" s="13"/>
      <c r="M1537" s="13"/>
      <c r="N1537" s="13"/>
      <c r="O1537" s="13"/>
      <c r="P1537" s="13"/>
      <c r="Q1537" s="13"/>
      <c r="R1537" s="13"/>
      <c r="S1537" s="13"/>
      <c r="T1537" s="13"/>
      <c r="U1537" s="13"/>
      <c r="V1537" s="13"/>
      <c r="W1537" s="13"/>
      <c r="X1537" s="13"/>
      <c r="Y1537" s="13"/>
      <c r="Z1537" s="13"/>
      <c r="AA1537" s="13"/>
      <c r="AB1537" s="13"/>
      <c r="AC1537" s="13"/>
      <c r="AD1537" s="13"/>
      <c r="AE1537" s="13"/>
      <c r="AF1537" s="13"/>
      <c r="AG1537" s="13"/>
      <c r="AH1537" s="13"/>
      <c r="AI1537" s="13"/>
      <c r="AJ1537" s="13"/>
      <c r="AK1537" s="13"/>
      <c r="AL1537" s="13"/>
      <c r="AM1537" s="13"/>
      <c r="AN1537" s="13"/>
      <c r="AO1537" s="13"/>
      <c r="AP1537" s="13"/>
      <c r="AQ1537" s="13"/>
      <c r="AR1537" s="13"/>
      <c r="AS1537" s="4"/>
    </row>
    <row r="1538" spans="1:47" s="2" customFormat="1" ht="14.1" customHeight="1" x14ac:dyDescent="0.2">
      <c r="A1538" s="73">
        <v>15</v>
      </c>
      <c r="B1538" s="134">
        <v>100</v>
      </c>
      <c r="C1538" s="134">
        <v>113</v>
      </c>
      <c r="D1538" s="134">
        <v>299</v>
      </c>
      <c r="E1538" s="134">
        <v>476</v>
      </c>
      <c r="F1538" s="44"/>
      <c r="G1538" s="13"/>
      <c r="H1538" s="13"/>
      <c r="I1538" s="13"/>
      <c r="J1538" s="13"/>
      <c r="K1538" s="13"/>
      <c r="L1538" s="13"/>
      <c r="M1538" s="13"/>
      <c r="N1538" s="13"/>
      <c r="O1538" s="13"/>
      <c r="P1538" s="13"/>
      <c r="Q1538" s="13"/>
      <c r="R1538" s="13"/>
      <c r="S1538" s="13"/>
      <c r="T1538" s="13"/>
      <c r="U1538" s="13"/>
      <c r="V1538" s="13"/>
      <c r="W1538" s="13"/>
      <c r="X1538" s="13"/>
      <c r="Y1538" s="13"/>
      <c r="Z1538" s="13"/>
      <c r="AA1538" s="13"/>
      <c r="AB1538" s="13"/>
      <c r="AC1538" s="13"/>
      <c r="AD1538" s="13"/>
      <c r="AE1538" s="13"/>
      <c r="AF1538" s="13"/>
      <c r="AG1538" s="13"/>
      <c r="AH1538" s="13"/>
      <c r="AI1538" s="13"/>
      <c r="AJ1538" s="13"/>
      <c r="AK1538" s="13"/>
      <c r="AL1538" s="13"/>
      <c r="AM1538" s="13"/>
      <c r="AN1538" s="13"/>
      <c r="AO1538" s="13"/>
      <c r="AP1538" s="13"/>
      <c r="AQ1538" s="13"/>
      <c r="AR1538" s="13"/>
      <c r="AS1538" s="4"/>
    </row>
    <row r="1539" spans="1:47" s="2" customFormat="1" ht="14.1" customHeight="1" x14ac:dyDescent="0.2">
      <c r="A1539" s="81" t="s">
        <v>137</v>
      </c>
      <c r="B1539" s="134">
        <v>490</v>
      </c>
      <c r="C1539" s="134">
        <v>209</v>
      </c>
      <c r="D1539" s="134">
        <v>697</v>
      </c>
      <c r="E1539" s="134">
        <v>784</v>
      </c>
      <c r="F1539" s="44"/>
      <c r="G1539" s="13"/>
      <c r="H1539" s="13"/>
      <c r="I1539" s="13"/>
      <c r="J1539" s="13"/>
      <c r="K1539" s="13"/>
      <c r="L1539" s="13"/>
      <c r="M1539" s="13"/>
      <c r="N1539" s="13"/>
      <c r="O1539" s="13"/>
      <c r="P1539" s="13"/>
      <c r="Q1539" s="13"/>
      <c r="R1539" s="13"/>
      <c r="S1539" s="13"/>
      <c r="T1539" s="13"/>
      <c r="U1539" s="13"/>
      <c r="V1539" s="13"/>
      <c r="W1539" s="13"/>
      <c r="X1539" s="13"/>
      <c r="Y1539" s="13"/>
      <c r="Z1539" s="13"/>
      <c r="AA1539" s="13"/>
      <c r="AB1539" s="13"/>
      <c r="AC1539" s="13"/>
      <c r="AD1539" s="13"/>
      <c r="AE1539" s="13"/>
      <c r="AF1539" s="13"/>
      <c r="AG1539" s="13"/>
      <c r="AH1539" s="13"/>
      <c r="AI1539" s="13"/>
      <c r="AJ1539" s="13"/>
      <c r="AK1539" s="13"/>
      <c r="AL1539" s="13"/>
      <c r="AM1539" s="13"/>
      <c r="AN1539" s="13"/>
      <c r="AO1539" s="13"/>
      <c r="AP1539" s="13"/>
      <c r="AQ1539" s="13"/>
      <c r="AR1539" s="13"/>
      <c r="AS1539" s="4"/>
    </row>
    <row r="1540" spans="1:47" s="2" customFormat="1" ht="14.1" customHeight="1" x14ac:dyDescent="0.2">
      <c r="A1540" s="81" t="s">
        <v>138</v>
      </c>
      <c r="B1540" s="134">
        <v>1690</v>
      </c>
      <c r="C1540" s="134">
        <v>892</v>
      </c>
      <c r="D1540" s="134">
        <v>1670</v>
      </c>
      <c r="E1540" s="134">
        <v>2481</v>
      </c>
      <c r="F1540" s="44"/>
      <c r="G1540" s="13"/>
      <c r="H1540" s="13"/>
      <c r="I1540" s="13"/>
      <c r="J1540" s="13"/>
      <c r="K1540" s="13"/>
      <c r="L1540" s="13"/>
      <c r="M1540" s="13"/>
      <c r="N1540" s="13"/>
      <c r="O1540" s="13"/>
      <c r="P1540" s="13"/>
      <c r="Q1540" s="13"/>
      <c r="R1540" s="13"/>
      <c r="S1540" s="13"/>
      <c r="T1540" s="13"/>
      <c r="U1540" s="13"/>
      <c r="V1540" s="13"/>
      <c r="W1540" s="13"/>
      <c r="X1540" s="13"/>
      <c r="Y1540" s="13"/>
      <c r="Z1540" s="13"/>
      <c r="AA1540" s="13"/>
      <c r="AB1540" s="13"/>
      <c r="AC1540" s="13"/>
      <c r="AD1540" s="13"/>
      <c r="AE1540" s="13"/>
      <c r="AF1540" s="13"/>
      <c r="AG1540" s="13"/>
      <c r="AH1540" s="13"/>
      <c r="AI1540" s="13"/>
      <c r="AJ1540" s="13"/>
      <c r="AK1540" s="13"/>
      <c r="AL1540" s="13"/>
      <c r="AM1540" s="13"/>
      <c r="AN1540" s="13"/>
      <c r="AO1540" s="13"/>
      <c r="AP1540" s="13"/>
      <c r="AQ1540" s="13"/>
      <c r="AR1540" s="13"/>
      <c r="AS1540" s="4"/>
    </row>
    <row r="1541" spans="1:47" s="2" customFormat="1" ht="14.1" customHeight="1" x14ac:dyDescent="0.2">
      <c r="A1541" s="81" t="s">
        <v>139</v>
      </c>
      <c r="B1541" s="134">
        <v>1624</v>
      </c>
      <c r="C1541" s="134">
        <v>1206</v>
      </c>
      <c r="D1541" s="134">
        <v>1907</v>
      </c>
      <c r="E1541" s="134">
        <v>3354</v>
      </c>
      <c r="F1541" s="44"/>
      <c r="G1541" s="13"/>
      <c r="H1541" s="13"/>
      <c r="I1541" s="13"/>
      <c r="J1541" s="13"/>
      <c r="K1541" s="13"/>
      <c r="L1541" s="13"/>
      <c r="M1541" s="13"/>
      <c r="N1541" s="13"/>
      <c r="O1541" s="13"/>
      <c r="P1541" s="13"/>
      <c r="Q1541" s="13"/>
      <c r="R1541" s="13"/>
      <c r="S1541" s="13"/>
      <c r="T1541" s="13"/>
      <c r="U1541" s="13"/>
      <c r="V1541" s="13"/>
      <c r="W1541" s="13"/>
      <c r="X1541" s="13"/>
      <c r="Y1541" s="13"/>
      <c r="Z1541" s="13"/>
      <c r="AA1541" s="13"/>
      <c r="AB1541" s="13"/>
      <c r="AC1541" s="13"/>
      <c r="AD1541" s="13"/>
      <c r="AE1541" s="13"/>
      <c r="AF1541" s="13"/>
      <c r="AG1541" s="13"/>
      <c r="AH1541" s="13"/>
      <c r="AI1541" s="13"/>
      <c r="AJ1541" s="13"/>
      <c r="AK1541" s="13"/>
      <c r="AL1541" s="13"/>
      <c r="AM1541" s="13"/>
      <c r="AN1541" s="13"/>
      <c r="AO1541" s="13"/>
      <c r="AP1541" s="13"/>
      <c r="AQ1541" s="13"/>
      <c r="AR1541" s="13"/>
      <c r="AS1541" s="4"/>
    </row>
    <row r="1542" spans="1:47" s="2" customFormat="1" ht="14.1" customHeight="1" x14ac:dyDescent="0.2">
      <c r="A1542" s="81" t="s">
        <v>140</v>
      </c>
      <c r="B1542" s="134">
        <v>1239</v>
      </c>
      <c r="C1542" s="134">
        <v>953</v>
      </c>
      <c r="D1542" s="134">
        <v>1044</v>
      </c>
      <c r="E1542" s="134">
        <v>2575</v>
      </c>
      <c r="F1542" s="44"/>
      <c r="G1542" s="13"/>
      <c r="H1542" s="13"/>
      <c r="I1542" s="13"/>
      <c r="J1542" s="13"/>
      <c r="K1542" s="13"/>
      <c r="L1542" s="13"/>
      <c r="M1542" s="13"/>
      <c r="N1542" s="13"/>
      <c r="O1542" s="13"/>
      <c r="P1542" s="13"/>
      <c r="Q1542" s="13"/>
      <c r="R1542" s="13"/>
      <c r="S1542" s="13"/>
      <c r="T1542" s="13"/>
      <c r="U1542" s="13"/>
      <c r="V1542" s="13"/>
      <c r="W1542" s="13"/>
      <c r="X1542" s="13"/>
      <c r="Y1542" s="13"/>
      <c r="Z1542" s="13"/>
      <c r="AA1542" s="13"/>
      <c r="AB1542" s="13"/>
      <c r="AC1542" s="13"/>
      <c r="AD1542" s="13"/>
      <c r="AE1542" s="13"/>
      <c r="AF1542" s="13"/>
      <c r="AG1542" s="13"/>
      <c r="AH1542" s="13"/>
      <c r="AI1542" s="13"/>
      <c r="AJ1542" s="13"/>
      <c r="AK1542" s="13"/>
      <c r="AL1542" s="13"/>
      <c r="AM1542" s="13"/>
      <c r="AN1542" s="13"/>
      <c r="AO1542" s="13"/>
      <c r="AP1542" s="13"/>
      <c r="AQ1542" s="13"/>
      <c r="AR1542" s="13"/>
      <c r="AS1542" s="4"/>
    </row>
    <row r="1543" spans="1:47" s="2" customFormat="1" ht="14.1" customHeight="1" x14ac:dyDescent="0.2">
      <c r="A1543" s="81" t="s">
        <v>148</v>
      </c>
      <c r="B1543" s="134">
        <v>1090</v>
      </c>
      <c r="C1543" s="134">
        <v>482</v>
      </c>
      <c r="D1543" s="134">
        <v>810</v>
      </c>
      <c r="E1543" s="134">
        <v>1783</v>
      </c>
      <c r="F1543" s="44"/>
      <c r="G1543" s="13"/>
      <c r="H1543" s="13"/>
      <c r="I1543" s="13"/>
      <c r="J1543" s="13"/>
      <c r="K1543" s="13"/>
      <c r="L1543" s="13"/>
      <c r="M1543" s="13"/>
      <c r="N1543" s="13"/>
      <c r="O1543" s="13"/>
      <c r="P1543" s="13"/>
      <c r="Q1543" s="13"/>
      <c r="R1543" s="13"/>
      <c r="S1543" s="13"/>
      <c r="T1543" s="13"/>
      <c r="U1543" s="13"/>
      <c r="V1543" s="13"/>
      <c r="W1543" s="13"/>
      <c r="X1543" s="13"/>
      <c r="Y1543" s="13"/>
      <c r="Z1543" s="13"/>
      <c r="AA1543" s="13"/>
      <c r="AB1543" s="13"/>
      <c r="AC1543" s="13"/>
      <c r="AD1543" s="13"/>
      <c r="AE1543" s="13"/>
      <c r="AF1543" s="13"/>
      <c r="AG1543" s="13"/>
      <c r="AH1543" s="13"/>
      <c r="AI1543" s="13"/>
      <c r="AJ1543" s="13"/>
      <c r="AK1543" s="13"/>
      <c r="AL1543" s="13"/>
      <c r="AM1543" s="13"/>
      <c r="AN1543" s="13"/>
      <c r="AO1543" s="13"/>
      <c r="AP1543" s="13"/>
      <c r="AQ1543" s="13"/>
      <c r="AR1543" s="13"/>
      <c r="AS1543" s="4"/>
    </row>
    <row r="1544" spans="1:47" s="2" customFormat="1" ht="14.1" customHeight="1" x14ac:dyDescent="0.2">
      <c r="A1544" s="81" t="s">
        <v>112</v>
      </c>
      <c r="B1544" s="134">
        <v>829</v>
      </c>
      <c r="C1544" s="134">
        <v>319</v>
      </c>
      <c r="D1544" s="134">
        <v>662</v>
      </c>
      <c r="E1544" s="134">
        <v>966</v>
      </c>
      <c r="F1544" s="44"/>
      <c r="G1544" s="13"/>
      <c r="H1544" s="13"/>
      <c r="I1544" s="13"/>
      <c r="J1544" s="13"/>
      <c r="K1544" s="13"/>
      <c r="L1544" s="13"/>
      <c r="M1544" s="13"/>
      <c r="N1544" s="13"/>
      <c r="O1544" s="13"/>
      <c r="P1544" s="13"/>
      <c r="Q1544" s="13"/>
      <c r="R1544" s="13"/>
      <c r="S1544" s="13"/>
      <c r="T1544" s="13"/>
      <c r="U1544" s="13"/>
      <c r="V1544" s="13"/>
      <c r="W1544" s="13"/>
      <c r="X1544" s="13"/>
      <c r="Y1544" s="13"/>
      <c r="Z1544" s="13"/>
      <c r="AA1544" s="13"/>
      <c r="AB1544" s="13"/>
      <c r="AC1544" s="13"/>
      <c r="AD1544" s="13"/>
      <c r="AE1544" s="13"/>
      <c r="AF1544" s="13"/>
      <c r="AG1544" s="13"/>
      <c r="AH1544" s="13"/>
      <c r="AI1544" s="13"/>
      <c r="AJ1544" s="13"/>
      <c r="AK1544" s="13"/>
      <c r="AL1544" s="13"/>
      <c r="AM1544" s="13"/>
      <c r="AN1544" s="13"/>
      <c r="AO1544" s="13"/>
      <c r="AP1544" s="13"/>
      <c r="AQ1544" s="13"/>
      <c r="AR1544" s="13"/>
      <c r="AS1544" s="4"/>
    </row>
    <row r="1545" spans="1:47" s="2" customFormat="1" ht="14.1" customHeight="1" x14ac:dyDescent="0.2">
      <c r="A1545" s="82" t="s">
        <v>143</v>
      </c>
      <c r="B1545" s="134">
        <v>1017</v>
      </c>
      <c r="C1545" s="134">
        <v>186</v>
      </c>
      <c r="D1545" s="134">
        <v>346</v>
      </c>
      <c r="E1545" s="134">
        <v>767</v>
      </c>
      <c r="F1545" s="44"/>
      <c r="G1545" s="13"/>
      <c r="H1545" s="13"/>
      <c r="I1545" s="13"/>
      <c r="J1545" s="13"/>
      <c r="K1545" s="13"/>
      <c r="L1545" s="13"/>
      <c r="M1545" s="13"/>
      <c r="N1545" s="13"/>
      <c r="O1545" s="13"/>
      <c r="P1545" s="13"/>
      <c r="Q1545" s="13"/>
      <c r="R1545" s="13"/>
      <c r="S1545" s="13"/>
      <c r="T1545" s="13"/>
      <c r="U1545" s="13"/>
      <c r="V1545" s="13"/>
      <c r="W1545" s="13"/>
      <c r="X1545" s="13"/>
      <c r="Y1545" s="13"/>
      <c r="Z1545" s="13"/>
      <c r="AA1545" s="13"/>
      <c r="AB1545" s="13"/>
      <c r="AC1545" s="13"/>
      <c r="AD1545" s="13"/>
      <c r="AE1545" s="13"/>
      <c r="AF1545" s="13"/>
      <c r="AG1545" s="13"/>
      <c r="AH1545" s="13"/>
      <c r="AI1545" s="13"/>
      <c r="AJ1545" s="13"/>
      <c r="AK1545" s="13"/>
      <c r="AL1545" s="13"/>
      <c r="AM1545" s="13"/>
      <c r="AN1545" s="13"/>
      <c r="AO1545" s="13"/>
      <c r="AP1545" s="13"/>
      <c r="AQ1545" s="13"/>
      <c r="AR1545" s="13"/>
      <c r="AS1545" s="4"/>
    </row>
    <row r="1546" spans="1:47" s="2" customFormat="1" ht="14.1" customHeight="1" x14ac:dyDescent="0.2">
      <c r="A1546" s="121" t="s">
        <v>238</v>
      </c>
      <c r="B1546" s="71"/>
      <c r="C1546" s="71"/>
      <c r="D1546" s="71"/>
      <c r="E1546" s="71"/>
      <c r="F1546" s="72"/>
      <c r="G1546" s="72"/>
      <c r="H1546" s="13"/>
      <c r="I1546" s="13"/>
      <c r="J1546" s="13"/>
      <c r="K1546" s="13"/>
      <c r="L1546" s="13"/>
      <c r="M1546" s="13"/>
      <c r="N1546" s="13"/>
      <c r="O1546" s="13"/>
      <c r="P1546" s="13"/>
      <c r="Q1546" s="13"/>
      <c r="R1546" s="13"/>
      <c r="S1546" s="13"/>
      <c r="T1546" s="13"/>
      <c r="U1546" s="13"/>
      <c r="V1546" s="13"/>
      <c r="W1546" s="13"/>
      <c r="X1546" s="13"/>
      <c r="Y1546" s="13"/>
      <c r="Z1546" s="13"/>
      <c r="AA1546" s="13"/>
      <c r="AB1546" s="13"/>
      <c r="AC1546" s="13"/>
      <c r="AD1546" s="13"/>
      <c r="AE1546" s="13"/>
      <c r="AF1546" s="13"/>
      <c r="AG1546" s="13"/>
      <c r="AH1546" s="13"/>
      <c r="AI1546" s="13"/>
      <c r="AJ1546" s="13"/>
      <c r="AK1546" s="13"/>
      <c r="AL1546" s="13"/>
      <c r="AM1546" s="13"/>
      <c r="AN1546" s="13"/>
      <c r="AO1546" s="13"/>
      <c r="AP1546" s="13"/>
      <c r="AQ1546" s="13"/>
      <c r="AR1546" s="13"/>
      <c r="AS1546" s="13"/>
      <c r="AT1546" s="13"/>
      <c r="AU1546" s="4"/>
    </row>
    <row r="1547" spans="1:47" s="45" customFormat="1" ht="14.1" customHeight="1" x14ac:dyDescent="0.2">
      <c r="A1547" s="140" t="s">
        <v>262</v>
      </c>
      <c r="B1547" s="140"/>
      <c r="C1547" s="140"/>
      <c r="D1547" s="140"/>
      <c r="E1547" s="140"/>
      <c r="F1547" s="140"/>
      <c r="G1547" s="140"/>
      <c r="H1547" s="13"/>
      <c r="I1547" s="13"/>
      <c r="J1547" s="13"/>
      <c r="K1547" s="13"/>
      <c r="L1547" s="13"/>
      <c r="M1547" s="13"/>
      <c r="N1547" s="13"/>
      <c r="O1547" s="13"/>
      <c r="P1547" s="13"/>
      <c r="Q1547" s="13"/>
      <c r="R1547" s="13"/>
      <c r="S1547" s="13"/>
      <c r="T1547" s="13"/>
      <c r="U1547" s="13"/>
      <c r="V1547" s="13"/>
      <c r="W1547" s="13"/>
      <c r="X1547" s="13"/>
      <c r="Y1547" s="13"/>
      <c r="Z1547" s="13"/>
      <c r="AA1547" s="13"/>
      <c r="AB1547" s="13"/>
      <c r="AC1547" s="13"/>
      <c r="AD1547" s="13"/>
      <c r="AE1547" s="13"/>
      <c r="AF1547" s="13"/>
      <c r="AG1547" s="13"/>
      <c r="AH1547" s="13"/>
      <c r="AI1547" s="13"/>
      <c r="AJ1547" s="13"/>
      <c r="AK1547" s="13"/>
      <c r="AL1547" s="13"/>
      <c r="AM1547" s="13"/>
      <c r="AN1547" s="13"/>
      <c r="AO1547" s="13"/>
      <c r="AP1547" s="13"/>
      <c r="AQ1547" s="13"/>
      <c r="AR1547" s="13"/>
      <c r="AS1547" s="13"/>
      <c r="AT1547" s="13"/>
      <c r="AU1547" s="69"/>
    </row>
  </sheetData>
  <mergeCells count="687">
    <mergeCell ref="A1476:G1476"/>
    <mergeCell ref="A1475:G1475"/>
    <mergeCell ref="A1297:G1297"/>
    <mergeCell ref="A1216:G1216"/>
    <mergeCell ref="A1215:G1215"/>
    <mergeCell ref="A1214:XFD1214"/>
    <mergeCell ref="B1206:D1206"/>
    <mergeCell ref="B1203:D1203"/>
    <mergeCell ref="E1205:G1205"/>
    <mergeCell ref="E1234:E1236"/>
    <mergeCell ref="C1217:C1218"/>
    <mergeCell ref="A1337:G1337"/>
    <mergeCell ref="A1370:G1370"/>
    <mergeCell ref="A1371:G1371"/>
    <mergeCell ref="A1340:A1342"/>
    <mergeCell ref="A1338:G1338"/>
    <mergeCell ref="A1330:A1332"/>
    <mergeCell ref="B1330:B1332"/>
    <mergeCell ref="C1330:C1332"/>
    <mergeCell ref="R1466:R1468"/>
    <mergeCell ref="B1211:D1211"/>
    <mergeCell ref="A1213:G1213"/>
    <mergeCell ref="D1266:D1268"/>
    <mergeCell ref="E1207:G1207"/>
    <mergeCell ref="A1463:G1463"/>
    <mergeCell ref="A1266:A1268"/>
    <mergeCell ref="G1330:G1332"/>
    <mergeCell ref="B1340:B1342"/>
    <mergeCell ref="E1210:G1210"/>
    <mergeCell ref="E1196:G1196"/>
    <mergeCell ref="E1197:G1197"/>
    <mergeCell ref="E1199:G1199"/>
    <mergeCell ref="E1200:G1200"/>
    <mergeCell ref="E1201:G1201"/>
    <mergeCell ref="E1202:G1202"/>
    <mergeCell ref="E1203:G1203"/>
    <mergeCell ref="E1204:G1204"/>
    <mergeCell ref="B1196:D1196"/>
    <mergeCell ref="B1199:D1199"/>
    <mergeCell ref="G1447:G1449"/>
    <mergeCell ref="A1462:G1462"/>
    <mergeCell ref="A1461:G1461"/>
    <mergeCell ref="E1208:G1208"/>
    <mergeCell ref="A1212:G1212"/>
    <mergeCell ref="A1230:G1230"/>
    <mergeCell ref="F1266:F1268"/>
    <mergeCell ref="A1264:G1264"/>
    <mergeCell ref="A1265:G1265"/>
    <mergeCell ref="D674:D676"/>
    <mergeCell ref="C674:C676"/>
    <mergeCell ref="A684:B684"/>
    <mergeCell ref="A685:B685"/>
    <mergeCell ref="A674:B676"/>
    <mergeCell ref="B1201:D1201"/>
    <mergeCell ref="B1200:D1200"/>
    <mergeCell ref="A1115:G1115"/>
    <mergeCell ref="A1116:A1118"/>
    <mergeCell ref="A1148:A1150"/>
    <mergeCell ref="D1148:D1150"/>
    <mergeCell ref="A1114:G1114"/>
    <mergeCell ref="A1179:G1179"/>
    <mergeCell ref="B798:B799"/>
    <mergeCell ref="D798:D799"/>
    <mergeCell ref="A798:A799"/>
    <mergeCell ref="B827:C827"/>
    <mergeCell ref="B848:C848"/>
    <mergeCell ref="A848:A849"/>
    <mergeCell ref="A869:A870"/>
    <mergeCell ref="A678:B678"/>
    <mergeCell ref="A692:B692"/>
    <mergeCell ref="A691:B691"/>
    <mergeCell ref="A693:B693"/>
    <mergeCell ref="E674:E676"/>
    <mergeCell ref="F674:F676"/>
    <mergeCell ref="D1447:D1449"/>
    <mergeCell ref="F1447:F1449"/>
    <mergeCell ref="C1447:C1449"/>
    <mergeCell ref="A1442:G1442"/>
    <mergeCell ref="C747:C748"/>
    <mergeCell ref="A747:A748"/>
    <mergeCell ref="A1190:G1190"/>
    <mergeCell ref="B1192:D1193"/>
    <mergeCell ref="E1192:G1193"/>
    <mergeCell ref="A1147:G1147"/>
    <mergeCell ref="B1148:B1150"/>
    <mergeCell ref="A1180:A1182"/>
    <mergeCell ref="B1180:B1182"/>
    <mergeCell ref="B1207:D1207"/>
    <mergeCell ref="B1208:D1208"/>
    <mergeCell ref="E869:E870"/>
    <mergeCell ref="G674:G676"/>
    <mergeCell ref="A689:B689"/>
    <mergeCell ref="A690:B690"/>
    <mergeCell ref="B869:B870"/>
    <mergeCell ref="C869:C870"/>
    <mergeCell ref="A1189:G1189"/>
    <mergeCell ref="A745:G745"/>
    <mergeCell ref="A743:G743"/>
    <mergeCell ref="A744:G744"/>
    <mergeCell ref="A1186:G1186"/>
    <mergeCell ref="B1209:D1209"/>
    <mergeCell ref="A746:G746"/>
    <mergeCell ref="B747:B748"/>
    <mergeCell ref="A824:G824"/>
    <mergeCell ref="A826:G826"/>
    <mergeCell ref="A932:A933"/>
    <mergeCell ref="B932:B933"/>
    <mergeCell ref="B953:B955"/>
    <mergeCell ref="A953:A955"/>
    <mergeCell ref="B985:B987"/>
    <mergeCell ref="B1017:B1019"/>
    <mergeCell ref="B1049:B1051"/>
    <mergeCell ref="B1060:B1061"/>
    <mergeCell ref="A867:G867"/>
    <mergeCell ref="F869:F870"/>
    <mergeCell ref="C890:C891"/>
    <mergeCell ref="D869:D870"/>
    <mergeCell ref="A952:G952"/>
    <mergeCell ref="A950:G950"/>
    <mergeCell ref="A1017:A1019"/>
    <mergeCell ref="B1372:B1374"/>
    <mergeCell ref="B1404:B1406"/>
    <mergeCell ref="D769:E769"/>
    <mergeCell ref="B769:B770"/>
    <mergeCell ref="C769:C770"/>
    <mergeCell ref="A769:A770"/>
    <mergeCell ref="C798:C799"/>
    <mergeCell ref="A1336:G1336"/>
    <mergeCell ref="F1234:F1236"/>
    <mergeCell ref="G1234:G1236"/>
    <mergeCell ref="A1233:G1233"/>
    <mergeCell ref="A1232:G1232"/>
    <mergeCell ref="A1192:A1193"/>
    <mergeCell ref="E1206:G1206"/>
    <mergeCell ref="A1080:G1080"/>
    <mergeCell ref="A887:G887"/>
    <mergeCell ref="A929:G929"/>
    <mergeCell ref="A930:G930"/>
    <mergeCell ref="A890:A891"/>
    <mergeCell ref="A1082:G1082"/>
    <mergeCell ref="A888:G888"/>
    <mergeCell ref="D890:D891"/>
    <mergeCell ref="A951:G951"/>
    <mergeCell ref="A1187:G1187"/>
    <mergeCell ref="A1015:G1015"/>
    <mergeCell ref="A1016:G1016"/>
    <mergeCell ref="A985:A987"/>
    <mergeCell ref="A984:G984"/>
    <mergeCell ref="A983:G983"/>
    <mergeCell ref="A889:G889"/>
    <mergeCell ref="A928:G928"/>
    <mergeCell ref="E890:E891"/>
    <mergeCell ref="A949:G949"/>
    <mergeCell ref="D911:D912"/>
    <mergeCell ref="F911:F912"/>
    <mergeCell ref="E932:E933"/>
    <mergeCell ref="C932:C933"/>
    <mergeCell ref="E1211:G1211"/>
    <mergeCell ref="B1217:B1218"/>
    <mergeCell ref="E1330:E1332"/>
    <mergeCell ref="F1330:F1332"/>
    <mergeCell ref="B1194:D1194"/>
    <mergeCell ref="G1266:G1268"/>
    <mergeCell ref="C1266:C1268"/>
    <mergeCell ref="B1195:D1195"/>
    <mergeCell ref="D1330:D1332"/>
    <mergeCell ref="B1234:B1236"/>
    <mergeCell ref="C1234:C1236"/>
    <mergeCell ref="D1234:D1236"/>
    <mergeCell ref="E1195:G1195"/>
    <mergeCell ref="A1298:A1300"/>
    <mergeCell ref="B1298:B1300"/>
    <mergeCell ref="D1298:D1300"/>
    <mergeCell ref="E1298:E1300"/>
    <mergeCell ref="F1298:F1300"/>
    <mergeCell ref="G1298:G1300"/>
    <mergeCell ref="A1328:G1328"/>
    <mergeCell ref="A1329:G1329"/>
    <mergeCell ref="C1298:C1300"/>
    <mergeCell ref="A1234:A1236"/>
    <mergeCell ref="A1231:G1231"/>
    <mergeCell ref="E911:E912"/>
    <mergeCell ref="A910:G910"/>
    <mergeCell ref="F890:F891"/>
    <mergeCell ref="A1081:G1081"/>
    <mergeCell ref="B911:B912"/>
    <mergeCell ref="A909:G909"/>
    <mergeCell ref="B1210:D1210"/>
    <mergeCell ref="E1194:G1194"/>
    <mergeCell ref="E1209:G1209"/>
    <mergeCell ref="A1178:G1178"/>
    <mergeCell ref="B1202:D1202"/>
    <mergeCell ref="A1191:G1191"/>
    <mergeCell ref="E1198:G1198"/>
    <mergeCell ref="B1197:D1197"/>
    <mergeCell ref="F932:F933"/>
    <mergeCell ref="A908:G908"/>
    <mergeCell ref="C1148:C1150"/>
    <mergeCell ref="B890:B891"/>
    <mergeCell ref="A911:A912"/>
    <mergeCell ref="A1059:G1059"/>
    <mergeCell ref="C1060:C1061"/>
    <mergeCell ref="C911:C912"/>
    <mergeCell ref="E504:E506"/>
    <mergeCell ref="A494:A496"/>
    <mergeCell ref="C600:C602"/>
    <mergeCell ref="E600:E602"/>
    <mergeCell ref="A633:B633"/>
    <mergeCell ref="A698:B698"/>
    <mergeCell ref="A699:B699"/>
    <mergeCell ref="A700:B700"/>
    <mergeCell ref="A716:G716"/>
    <mergeCell ref="A710:B710"/>
    <mergeCell ref="A713:G713"/>
    <mergeCell ref="A712:G712"/>
    <mergeCell ref="F706:F708"/>
    <mergeCell ref="A704:G704"/>
    <mergeCell ref="D706:D708"/>
    <mergeCell ref="E706:E708"/>
    <mergeCell ref="A706:B708"/>
    <mergeCell ref="A709:B709"/>
    <mergeCell ref="A701:B701"/>
    <mergeCell ref="A702:B702"/>
    <mergeCell ref="A703:B703"/>
    <mergeCell ref="G706:G708"/>
    <mergeCell ref="C706:C708"/>
    <mergeCell ref="A705:G705"/>
    <mergeCell ref="A534:G534"/>
    <mergeCell ref="A671:B671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535:G535"/>
    <mergeCell ref="A659:B659"/>
    <mergeCell ref="A660:B660"/>
    <mergeCell ref="A661:B661"/>
    <mergeCell ref="A662:B662"/>
    <mergeCell ref="A663:B663"/>
    <mergeCell ref="A664:B664"/>
    <mergeCell ref="A634:B634"/>
    <mergeCell ref="A645:B645"/>
    <mergeCell ref="A642:B644"/>
    <mergeCell ref="A654:B654"/>
    <mergeCell ref="A623:B623"/>
    <mergeCell ref="A609:G609"/>
    <mergeCell ref="A632:B632"/>
    <mergeCell ref="A797:G797"/>
    <mergeCell ref="A686:B686"/>
    <mergeCell ref="A868:G868"/>
    <mergeCell ref="A866:G866"/>
    <mergeCell ref="A865:G865"/>
    <mergeCell ref="A847:G847"/>
    <mergeCell ref="B1198:D1198"/>
    <mergeCell ref="C1180:C1182"/>
    <mergeCell ref="A1047:G1047"/>
    <mergeCell ref="A1057:G1057"/>
    <mergeCell ref="A1049:A1051"/>
    <mergeCell ref="A1048:G1048"/>
    <mergeCell ref="D1180:D1182"/>
    <mergeCell ref="A696:B696"/>
    <mergeCell ref="B1116:B1118"/>
    <mergeCell ref="A1058:G1058"/>
    <mergeCell ref="A1056:G1056"/>
    <mergeCell ref="A1060:A1061"/>
    <mergeCell ref="A1188:G1188"/>
    <mergeCell ref="B1084:B1086"/>
    <mergeCell ref="A886:G886"/>
    <mergeCell ref="A907:G907"/>
    <mergeCell ref="D932:D933"/>
    <mergeCell ref="A931:G931"/>
    <mergeCell ref="D201:D202"/>
    <mergeCell ref="E201:E202"/>
    <mergeCell ref="B244:B246"/>
    <mergeCell ref="A216:C216"/>
    <mergeCell ref="E291:E293"/>
    <mergeCell ref="F244:F246"/>
    <mergeCell ref="A265:G265"/>
    <mergeCell ref="E244:E246"/>
    <mergeCell ref="A220:G220"/>
    <mergeCell ref="A232:C232"/>
    <mergeCell ref="B266:B268"/>
    <mergeCell ref="A233:C233"/>
    <mergeCell ref="A221:G221"/>
    <mergeCell ref="C244:C246"/>
    <mergeCell ref="D222:D224"/>
    <mergeCell ref="A229:C229"/>
    <mergeCell ref="A230:C230"/>
    <mergeCell ref="A240:G240"/>
    <mergeCell ref="A262:G262"/>
    <mergeCell ref="A239:C239"/>
    <mergeCell ref="A238:C238"/>
    <mergeCell ref="D244:D246"/>
    <mergeCell ref="A226:C226"/>
    <mergeCell ref="D266:D268"/>
    <mergeCell ref="A236:C236"/>
    <mergeCell ref="A242:G242"/>
    <mergeCell ref="G244:G246"/>
    <mergeCell ref="A244:A246"/>
    <mergeCell ref="A231:C231"/>
    <mergeCell ref="A215:C215"/>
    <mergeCell ref="E222:E224"/>
    <mergeCell ref="A225:C225"/>
    <mergeCell ref="A222:C224"/>
    <mergeCell ref="A235:C235"/>
    <mergeCell ref="A219:G219"/>
    <mergeCell ref="A217:C217"/>
    <mergeCell ref="A126:G126"/>
    <mergeCell ref="A178:C178"/>
    <mergeCell ref="A163:C163"/>
    <mergeCell ref="A164:C164"/>
    <mergeCell ref="A157:C157"/>
    <mergeCell ref="A171:C171"/>
    <mergeCell ref="A174:C174"/>
    <mergeCell ref="A124:G124"/>
    <mergeCell ref="A153:C154"/>
    <mergeCell ref="A127:F127"/>
    <mergeCell ref="D128:D130"/>
    <mergeCell ref="B128:B130"/>
    <mergeCell ref="C128:C130"/>
    <mergeCell ref="A152:G152"/>
    <mergeCell ref="A125:G125"/>
    <mergeCell ref="A151:G151"/>
    <mergeCell ref="A179:G179"/>
    <mergeCell ref="E153:E154"/>
    <mergeCell ref="A155:C155"/>
    <mergeCell ref="A182:G182"/>
    <mergeCell ref="A158:C158"/>
    <mergeCell ref="A176:C176"/>
    <mergeCell ref="A177:C177"/>
    <mergeCell ref="A159:C159"/>
    <mergeCell ref="A175:C175"/>
    <mergeCell ref="A165:C165"/>
    <mergeCell ref="F153:F154"/>
    <mergeCell ref="A173:C173"/>
    <mergeCell ref="A180:G180"/>
    <mergeCell ref="A181:G181"/>
    <mergeCell ref="E103:E105"/>
    <mergeCell ref="G103:G105"/>
    <mergeCell ref="A99:G99"/>
    <mergeCell ref="D103:D105"/>
    <mergeCell ref="A166:C166"/>
    <mergeCell ref="F103:F105"/>
    <mergeCell ref="A172:C172"/>
    <mergeCell ref="A170:C170"/>
    <mergeCell ref="A169:C169"/>
    <mergeCell ref="B103:B105"/>
    <mergeCell ref="C103:C105"/>
    <mergeCell ref="E128:E130"/>
    <mergeCell ref="F128:F130"/>
    <mergeCell ref="D153:D154"/>
    <mergeCell ref="A128:A130"/>
    <mergeCell ref="A167:C167"/>
    <mergeCell ref="A150:G150"/>
    <mergeCell ref="A160:C160"/>
    <mergeCell ref="A161:C161"/>
    <mergeCell ref="A162:C162"/>
    <mergeCell ref="G153:G154"/>
    <mergeCell ref="A156:C156"/>
    <mergeCell ref="A168:C168"/>
    <mergeCell ref="A103:A105"/>
    <mergeCell ref="A76:G76"/>
    <mergeCell ref="E78:E80"/>
    <mergeCell ref="D78:D80"/>
    <mergeCell ref="B78:B80"/>
    <mergeCell ref="C78:C80"/>
    <mergeCell ref="G78:G80"/>
    <mergeCell ref="A101:G101"/>
    <mergeCell ref="F78:F80"/>
    <mergeCell ref="A102:G102"/>
    <mergeCell ref="A77:G77"/>
    <mergeCell ref="A78:A80"/>
    <mergeCell ref="A100:G100"/>
    <mergeCell ref="A29:G29"/>
    <mergeCell ref="B5:B7"/>
    <mergeCell ref="F5:F7"/>
    <mergeCell ref="A56:G56"/>
    <mergeCell ref="B30:B32"/>
    <mergeCell ref="A30:A32"/>
    <mergeCell ref="A54:G54"/>
    <mergeCell ref="A75:G75"/>
    <mergeCell ref="A74:G74"/>
    <mergeCell ref="C30:C32"/>
    <mergeCell ref="A55:G55"/>
    <mergeCell ref="A53:G53"/>
    <mergeCell ref="A58:A59"/>
    <mergeCell ref="A57:G57"/>
    <mergeCell ref="B58:B59"/>
    <mergeCell ref="C58:C59"/>
    <mergeCell ref="A1:G2"/>
    <mergeCell ref="A3:G3"/>
    <mergeCell ref="A4:G4"/>
    <mergeCell ref="A27:G27"/>
    <mergeCell ref="A28:G28"/>
    <mergeCell ref="A5:A7"/>
    <mergeCell ref="A26:G26"/>
    <mergeCell ref="D5:D7"/>
    <mergeCell ref="G5:G7"/>
    <mergeCell ref="C5:C7"/>
    <mergeCell ref="E5:E7"/>
    <mergeCell ref="G568:G570"/>
    <mergeCell ref="A618:B618"/>
    <mergeCell ref="A607:G607"/>
    <mergeCell ref="A614:B614"/>
    <mergeCell ref="A600:A602"/>
    <mergeCell ref="A599:G599"/>
    <mergeCell ref="A606:G606"/>
    <mergeCell ref="A608:G608"/>
    <mergeCell ref="E610:E612"/>
    <mergeCell ref="C610:C612"/>
    <mergeCell ref="F266:F268"/>
    <mergeCell ref="A322:G322"/>
    <mergeCell ref="E355:E357"/>
    <mergeCell ref="A354:G354"/>
    <mergeCell ref="G355:G357"/>
    <mergeCell ref="A290:G290"/>
    <mergeCell ref="E266:E268"/>
    <mergeCell ref="F291:F293"/>
    <mergeCell ref="G291:G293"/>
    <mergeCell ref="C291:C293"/>
    <mergeCell ref="D291:D293"/>
    <mergeCell ref="A291:A293"/>
    <mergeCell ref="B291:B293"/>
    <mergeCell ref="B398:B400"/>
    <mergeCell ref="G430:G432"/>
    <mergeCell ref="A394:G394"/>
    <mergeCell ref="A395:G395"/>
    <mergeCell ref="G387:G389"/>
    <mergeCell ref="G494:G496"/>
    <mergeCell ref="B430:B432"/>
    <mergeCell ref="F494:F496"/>
    <mergeCell ref="F462:F464"/>
    <mergeCell ref="E494:E496"/>
    <mergeCell ref="C462:C464"/>
    <mergeCell ref="A429:G429"/>
    <mergeCell ref="A492:G492"/>
    <mergeCell ref="G462:G464"/>
    <mergeCell ref="B387:B389"/>
    <mergeCell ref="C387:C389"/>
    <mergeCell ref="A428:G428"/>
    <mergeCell ref="A430:A432"/>
    <mergeCell ref="E430:E432"/>
    <mergeCell ref="F387:F389"/>
    <mergeCell ref="A500:G500"/>
    <mergeCell ref="E462:E464"/>
    <mergeCell ref="F430:F432"/>
    <mergeCell ref="A241:G241"/>
    <mergeCell ref="A288:G288"/>
    <mergeCell ref="A287:G287"/>
    <mergeCell ref="G266:G268"/>
    <mergeCell ref="A641:G641"/>
    <mergeCell ref="A622:B622"/>
    <mergeCell ref="A635:B635"/>
    <mergeCell ref="A610:B612"/>
    <mergeCell ref="A613:B613"/>
    <mergeCell ref="A616:B616"/>
    <mergeCell ref="A598:G598"/>
    <mergeCell ref="E536:E538"/>
    <mergeCell ref="C536:C538"/>
    <mergeCell ref="A566:G566"/>
    <mergeCell ref="E568:E570"/>
    <mergeCell ref="F568:F570"/>
    <mergeCell ref="C323:C325"/>
    <mergeCell ref="D323:D325"/>
    <mergeCell ref="D387:D389"/>
    <mergeCell ref="A460:G460"/>
    <mergeCell ref="E387:E389"/>
    <mergeCell ref="E642:E644"/>
    <mergeCell ref="F642:F644"/>
    <mergeCell ref="G642:G644"/>
    <mergeCell ref="A640:G640"/>
    <mergeCell ref="B536:B538"/>
    <mergeCell ref="G536:G538"/>
    <mergeCell ref="B600:B602"/>
    <mergeCell ref="F610:F612"/>
    <mergeCell ref="A536:A538"/>
    <mergeCell ref="A615:B615"/>
    <mergeCell ref="G610:G612"/>
    <mergeCell ref="A567:G567"/>
    <mergeCell ref="D610:D612"/>
    <mergeCell ref="A638:B638"/>
    <mergeCell ref="A639:B639"/>
    <mergeCell ref="D642:D644"/>
    <mergeCell ref="F536:F538"/>
    <mergeCell ref="A637:B637"/>
    <mergeCell ref="C642:C644"/>
    <mergeCell ref="F600:F602"/>
    <mergeCell ref="G600:G602"/>
    <mergeCell ref="B568:B570"/>
    <mergeCell ref="C568:C570"/>
    <mergeCell ref="A568:A570"/>
    <mergeCell ref="E183:E185"/>
    <mergeCell ref="F183:F185"/>
    <mergeCell ref="A199:G199"/>
    <mergeCell ref="C183:C185"/>
    <mergeCell ref="G183:G185"/>
    <mergeCell ref="A198:G198"/>
    <mergeCell ref="A206:C206"/>
    <mergeCell ref="D183:D185"/>
    <mergeCell ref="A214:C214"/>
    <mergeCell ref="A207:C207"/>
    <mergeCell ref="A209:C209"/>
    <mergeCell ref="A210:C210"/>
    <mergeCell ref="A212:C212"/>
    <mergeCell ref="B183:B185"/>
    <mergeCell ref="A205:C205"/>
    <mergeCell ref="A183:A185"/>
    <mergeCell ref="A200:G200"/>
    <mergeCell ref="A201:C202"/>
    <mergeCell ref="A208:C208"/>
    <mergeCell ref="A211:C211"/>
    <mergeCell ref="A213:C213"/>
    <mergeCell ref="A203:C203"/>
    <mergeCell ref="A204:C204"/>
    <mergeCell ref="A197:G197"/>
    <mergeCell ref="A321:G321"/>
    <mergeCell ref="A218:G218"/>
    <mergeCell ref="A237:C237"/>
    <mergeCell ref="A353:G353"/>
    <mergeCell ref="G323:G325"/>
    <mergeCell ref="A386:G386"/>
    <mergeCell ref="A355:A357"/>
    <mergeCell ref="A234:C234"/>
    <mergeCell ref="A243:G243"/>
    <mergeCell ref="A227:C227"/>
    <mergeCell ref="A228:C228"/>
    <mergeCell ref="B355:B357"/>
    <mergeCell ref="F355:F357"/>
    <mergeCell ref="C355:C357"/>
    <mergeCell ref="D355:D357"/>
    <mergeCell ref="A263:G263"/>
    <mergeCell ref="A264:G264"/>
    <mergeCell ref="C266:C268"/>
    <mergeCell ref="A323:A325"/>
    <mergeCell ref="B323:B325"/>
    <mergeCell ref="E323:E325"/>
    <mergeCell ref="F323:F325"/>
    <mergeCell ref="A266:A268"/>
    <mergeCell ref="A289:G289"/>
    <mergeCell ref="A503:G503"/>
    <mergeCell ref="G504:G506"/>
    <mergeCell ref="A504:A506"/>
    <mergeCell ref="A461:G461"/>
    <mergeCell ref="A462:A464"/>
    <mergeCell ref="A387:A389"/>
    <mergeCell ref="A397:G397"/>
    <mergeCell ref="F398:F400"/>
    <mergeCell ref="C398:C400"/>
    <mergeCell ref="C430:C432"/>
    <mergeCell ref="G398:G400"/>
    <mergeCell ref="B462:B464"/>
    <mergeCell ref="E398:E400"/>
    <mergeCell ref="B494:B496"/>
    <mergeCell ref="C494:C496"/>
    <mergeCell ref="A502:G502"/>
    <mergeCell ref="A501:G501"/>
    <mergeCell ref="C504:C506"/>
    <mergeCell ref="B504:B506"/>
    <mergeCell ref="F504:F506"/>
    <mergeCell ref="A398:A400"/>
    <mergeCell ref="A396:G396"/>
    <mergeCell ref="A393:G393"/>
    <mergeCell ref="A493:G493"/>
    <mergeCell ref="A630:B630"/>
    <mergeCell ref="A631:B631"/>
    <mergeCell ref="A617:B617"/>
    <mergeCell ref="A624:B624"/>
    <mergeCell ref="A625:B625"/>
    <mergeCell ref="A626:B626"/>
    <mergeCell ref="A629:B629"/>
    <mergeCell ref="A619:B619"/>
    <mergeCell ref="A620:B620"/>
    <mergeCell ref="A628:B628"/>
    <mergeCell ref="A621:B621"/>
    <mergeCell ref="A627:B627"/>
    <mergeCell ref="A1446:G1446"/>
    <mergeCell ref="A1447:A1449"/>
    <mergeCell ref="B1447:B1449"/>
    <mergeCell ref="D1116:D1118"/>
    <mergeCell ref="A1084:A1086"/>
    <mergeCell ref="A1083:G1083"/>
    <mergeCell ref="A844:G844"/>
    <mergeCell ref="A845:G845"/>
    <mergeCell ref="A1403:G1403"/>
    <mergeCell ref="A1402:G1402"/>
    <mergeCell ref="A1339:G1339"/>
    <mergeCell ref="A846:G846"/>
    <mergeCell ref="A1146:G1146"/>
    <mergeCell ref="C1084:C1086"/>
    <mergeCell ref="A1217:A1218"/>
    <mergeCell ref="D1084:D1086"/>
    <mergeCell ref="A1372:A1374"/>
    <mergeCell ref="E1447:E1449"/>
    <mergeCell ref="A1404:A1406"/>
    <mergeCell ref="A1445:G1445"/>
    <mergeCell ref="B1204:D1204"/>
    <mergeCell ref="B1205:D1205"/>
    <mergeCell ref="E1266:E1268"/>
    <mergeCell ref="B1266:B1268"/>
    <mergeCell ref="A668:B668"/>
    <mergeCell ref="A669:B669"/>
    <mergeCell ref="A670:B670"/>
    <mergeCell ref="A714:G714"/>
    <mergeCell ref="A715:G715"/>
    <mergeCell ref="A767:G767"/>
    <mergeCell ref="A697:B697"/>
    <mergeCell ref="A681:B681"/>
    <mergeCell ref="A682:B682"/>
    <mergeCell ref="A765:G765"/>
    <mergeCell ref="A766:G766"/>
    <mergeCell ref="A683:B683"/>
    <mergeCell ref="B718:B719"/>
    <mergeCell ref="C718:C719"/>
    <mergeCell ref="A718:A719"/>
    <mergeCell ref="A694:B694"/>
    <mergeCell ref="A695:B695"/>
    <mergeCell ref="A677:B677"/>
    <mergeCell ref="A672:G672"/>
    <mergeCell ref="A673:G673"/>
    <mergeCell ref="A680:B680"/>
    <mergeCell ref="A679:B679"/>
    <mergeCell ref="A687:B687"/>
    <mergeCell ref="A688:B688"/>
    <mergeCell ref="Z1466:Z1468"/>
    <mergeCell ref="AA1466:AA1468"/>
    <mergeCell ref="T1466:T1468"/>
    <mergeCell ref="W1466:W1468"/>
    <mergeCell ref="J1466:J1468"/>
    <mergeCell ref="K1466:K1468"/>
    <mergeCell ref="L1466:L1468"/>
    <mergeCell ref="A1464:G1464"/>
    <mergeCell ref="A1465:G1465"/>
    <mergeCell ref="A1466:A1468"/>
    <mergeCell ref="X1466:X1468"/>
    <mergeCell ref="Y1466:Y1468"/>
    <mergeCell ref="N1466:N1468"/>
    <mergeCell ref="O1466:O1468"/>
    <mergeCell ref="P1466:P1468"/>
    <mergeCell ref="Q1466:Q1468"/>
    <mergeCell ref="U1466:U1468"/>
    <mergeCell ref="V1466:V1468"/>
    <mergeCell ref="S1466:S1468"/>
    <mergeCell ref="M1466:M1468"/>
    <mergeCell ref="B1466:B1468"/>
    <mergeCell ref="A636:B636"/>
    <mergeCell ref="A1435:G1435"/>
    <mergeCell ref="A1436:A1438"/>
    <mergeCell ref="A1443:G1443"/>
    <mergeCell ref="A1444:G1444"/>
    <mergeCell ref="B1436:B1438"/>
    <mergeCell ref="A794:G794"/>
    <mergeCell ref="A655:B655"/>
    <mergeCell ref="A1055:G1055"/>
    <mergeCell ref="C1116:C1118"/>
    <mergeCell ref="A1434:G1434"/>
    <mergeCell ref="A1296:G1296"/>
    <mergeCell ref="A796:G796"/>
    <mergeCell ref="A825:G825"/>
    <mergeCell ref="A768:G768"/>
    <mergeCell ref="A795:G795"/>
    <mergeCell ref="A823:G823"/>
    <mergeCell ref="A711:B711"/>
    <mergeCell ref="A656:B656"/>
    <mergeCell ref="A657:B657"/>
    <mergeCell ref="A658:B658"/>
    <mergeCell ref="A665:B665"/>
    <mergeCell ref="A666:B666"/>
    <mergeCell ref="A667:B667"/>
    <mergeCell ref="A1547:G1547"/>
    <mergeCell ref="D1514:D1515"/>
    <mergeCell ref="E1514:E1515"/>
    <mergeCell ref="A1512:G1512"/>
    <mergeCell ref="A1513:G1513"/>
    <mergeCell ref="A1479:G1479"/>
    <mergeCell ref="D1480:D1481"/>
    <mergeCell ref="E1480:E1481"/>
    <mergeCell ref="A1477:G1477"/>
    <mergeCell ref="C1514:C1515"/>
    <mergeCell ref="B1514:B1515"/>
    <mergeCell ref="A1514:A1515"/>
    <mergeCell ref="A1478:G1478"/>
    <mergeCell ref="B1480:B1481"/>
    <mergeCell ref="C1480:C1481"/>
  </mergeCells>
  <phoneticPr fontId="4" type="noConversion"/>
  <pageMargins left="0.5" right="0.25" top="0.5" bottom="0.5" header="0.5" footer="0.5"/>
  <pageSetup orientation="landscape" r:id="rId1"/>
  <headerFooter alignWithMargins="0"/>
  <rowBreaks count="58" manualBreakCount="58">
    <brk id="27" max="8" man="1"/>
    <brk id="55" max="8" man="1"/>
    <brk id="75" max="8" man="1"/>
    <brk id="100" max="8" man="1"/>
    <brk id="125" max="16383" man="1"/>
    <brk id="150" max="16383" man="1"/>
    <brk id="180" max="16383" man="1"/>
    <brk id="198" max="8" man="1"/>
    <brk id="219" max="8" man="1"/>
    <brk id="241" max="16383" man="1"/>
    <brk id="263" max="16383" man="1"/>
    <brk id="288" max="16383" man="1"/>
    <brk id="320" max="8" man="1"/>
    <brk id="352" max="8" man="1"/>
    <brk id="384" max="8" man="1"/>
    <brk id="395" max="8" man="1"/>
    <brk id="427" max="8" man="1"/>
    <brk id="459" max="8" man="1"/>
    <brk id="491" max="8" man="1"/>
    <brk id="501" max="8" man="1"/>
    <brk id="533" max="8" man="1"/>
    <brk id="565" max="8" man="1"/>
    <brk id="597" max="8" man="1"/>
    <brk id="607" max="8" man="1"/>
    <brk id="639" max="8" man="1"/>
    <brk id="671" max="8" man="1"/>
    <brk id="703" max="8" man="1"/>
    <brk id="715" max="8" man="1"/>
    <brk id="744" max="8" man="1"/>
    <brk id="766" max="8" man="1"/>
    <brk id="795" max="16383" man="1"/>
    <brk id="824" max="8" man="1"/>
    <brk id="845" max="8" man="1"/>
    <brk id="866" max="16383" man="1"/>
    <brk id="887" max="16383" man="1"/>
    <brk id="908" max="16383" man="1"/>
    <brk id="929" max="16383" man="1"/>
    <brk id="950" max="8" man="1"/>
    <brk id="1014" max="8" man="1"/>
    <brk id="1046" max="8" man="1"/>
    <brk id="1057" max="8" man="1"/>
    <brk id="1081" max="8" man="1"/>
    <brk id="1145" max="8" man="1"/>
    <brk id="1177" max="8" man="1"/>
    <brk id="1189" max="16383" man="1"/>
    <brk id="1214" max="16383" man="1"/>
    <brk id="1231" max="8" man="1"/>
    <brk id="1263" max="8" man="1"/>
    <brk id="1295" max="8" man="1"/>
    <brk id="1327" max="8" man="1"/>
    <brk id="1337" max="8" man="1"/>
    <brk id="1369" max="8" man="1"/>
    <brk id="1401" max="8" man="1"/>
    <brk id="1433" max="8" man="1"/>
    <brk id="1444" max="8" man="1"/>
    <brk id="1463" max="8" man="1"/>
    <brk id="1477" max="8" man="1"/>
    <brk id="1511" max="8" man="1"/>
  </rowBreaks>
  <ignoredErrors>
    <ignoredError sqref="B129:B130 B267:E268" numberStoredAsText="1"/>
    <ignoredError sqref="A497:A498 A466:A489 A401:A427 A433:A459 A490:A491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2018-03-30T13:43:54Z</dcterms:created>
  <dcterms:modified xsi:type="dcterms:W3CDTF">2018-04-19T12:47:16Z</dcterms:modified>
</cp:coreProperties>
</file>